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6" windowHeight="11760"/>
  </bookViews>
  <sheets>
    <sheet name="таблица" sheetId="13" r:id="rId1"/>
    <sheet name="Юноши" sheetId="14" r:id="rId2"/>
    <sheet name="Девушки" sheetId="15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3" l="1"/>
  <c r="AD16" i="13"/>
  <c r="AD17" i="13"/>
  <c r="AD10" i="13"/>
  <c r="O21" i="13"/>
  <c r="M21" i="13"/>
  <c r="K21" i="13"/>
  <c r="I21" i="13"/>
  <c r="G21" i="13"/>
  <c r="E21" i="13"/>
  <c r="O15" i="13"/>
  <c r="O14" i="13"/>
  <c r="O13" i="13"/>
  <c r="O12" i="13"/>
  <c r="M15" i="13"/>
  <c r="M14" i="13"/>
  <c r="M13" i="13"/>
  <c r="M12" i="13"/>
  <c r="K15" i="13"/>
  <c r="K14" i="13"/>
  <c r="K13" i="13"/>
  <c r="K12" i="13"/>
  <c r="I13" i="13"/>
  <c r="G15" i="13"/>
  <c r="G14" i="13"/>
  <c r="G13" i="13"/>
  <c r="G12" i="13"/>
  <c r="E15" i="13"/>
  <c r="E14" i="13"/>
  <c r="E13" i="13"/>
  <c r="E12" i="13"/>
  <c r="M10" i="13"/>
  <c r="O18" i="13"/>
  <c r="O19" i="13"/>
  <c r="O20" i="13"/>
  <c r="O22" i="13"/>
  <c r="O17" i="13"/>
  <c r="O11" i="13"/>
  <c r="O10" i="13"/>
  <c r="G10" i="13"/>
  <c r="M18" i="13"/>
  <c r="M19" i="13"/>
  <c r="M20" i="13"/>
  <c r="M22" i="13"/>
  <c r="M17" i="13"/>
  <c r="M11" i="13"/>
  <c r="K18" i="13"/>
  <c r="K19" i="13"/>
  <c r="K20" i="13"/>
  <c r="K22" i="13"/>
  <c r="K17" i="13"/>
  <c r="K11" i="13"/>
  <c r="K10" i="13"/>
  <c r="I18" i="13"/>
  <c r="I19" i="13"/>
  <c r="I20" i="13"/>
  <c r="I22" i="13"/>
  <c r="I17" i="13"/>
  <c r="I10" i="13"/>
  <c r="I12" i="13"/>
  <c r="I14" i="13"/>
  <c r="I15" i="13"/>
  <c r="I11" i="13"/>
  <c r="G19" i="13"/>
  <c r="G20" i="13"/>
  <c r="G22" i="13"/>
  <c r="G18" i="13"/>
  <c r="G11" i="13"/>
  <c r="E18" i="13"/>
  <c r="E19" i="13"/>
  <c r="E20" i="13"/>
  <c r="E22" i="13"/>
  <c r="E11" i="13"/>
  <c r="I23" i="13"/>
  <c r="P13" i="13" l="1"/>
  <c r="P21" i="13"/>
  <c r="P22" i="13"/>
  <c r="P19" i="13"/>
  <c r="P20" i="13"/>
  <c r="P18" i="13"/>
  <c r="P17" i="13"/>
  <c r="P11" i="13"/>
  <c r="P14" i="13"/>
  <c r="P15" i="13"/>
  <c r="P12" i="13"/>
  <c r="P10" i="13"/>
  <c r="O23" i="13"/>
  <c r="G23" i="13"/>
  <c r="E23" i="13"/>
  <c r="M23" i="13"/>
  <c r="K23" i="13"/>
</calcChain>
</file>

<file path=xl/sharedStrings.xml><?xml version="1.0" encoding="utf-8"?>
<sst xmlns="http://schemas.openxmlformats.org/spreadsheetml/2006/main" count="105" uniqueCount="61">
  <si>
    <r>
      <rPr>
        <sz val="14"/>
        <rFont val="Times New Roman"/>
        <family val="1"/>
      </rPr>
      <t>4, l</t>
    </r>
  </si>
  <si>
    <r>
      <rPr>
        <sz val="14"/>
        <rFont val="Times New Roman"/>
        <family val="1"/>
      </rPr>
      <t>l l ,7</t>
    </r>
  </si>
  <si>
    <t>ОЧКИ</t>
  </si>
  <si>
    <t>Прыжки 
в длину 
(см)</t>
  </si>
  <si>
    <t>Метание мяча 
140 гр. 
(м)</t>
  </si>
  <si>
    <t>Бег 30 м
(сек.)</t>
  </si>
  <si>
    <t>Бег 60 м
(сек.)</t>
  </si>
  <si>
    <t>Бег 100 м
(сек.)</t>
  </si>
  <si>
    <t>Бег 800 м
(мин., сек.)</t>
  </si>
  <si>
    <t>Бег 600 м
(мин., сек.)</t>
  </si>
  <si>
    <t>№ п/п</t>
  </si>
  <si>
    <t>Ф.И.О.</t>
  </si>
  <si>
    <t>результат</t>
  </si>
  <si>
    <t>очки</t>
  </si>
  <si>
    <t>девушки</t>
  </si>
  <si>
    <t>юноши</t>
  </si>
  <si>
    <t>СУММА:</t>
  </si>
  <si>
    <t>Бег 100 м</t>
  </si>
  <si>
    <t xml:space="preserve"> Бег 60 м                                      </t>
  </si>
  <si>
    <t>Бег девочки 600м, мальчики 800м</t>
  </si>
  <si>
    <t>Прыжки в длинну</t>
  </si>
  <si>
    <t>Метание мяча 140г.</t>
  </si>
  <si>
    <t>Бег 30м</t>
  </si>
  <si>
    <t>Спортивное ориентирование</t>
  </si>
  <si>
    <t>Спортивный туризм</t>
  </si>
  <si>
    <t>Волейбол</t>
  </si>
  <si>
    <t>Баскетбол 3х3</t>
  </si>
  <si>
    <t>Настольный тенис</t>
  </si>
  <si>
    <t>Итого</t>
  </si>
  <si>
    <t>Место</t>
  </si>
  <si>
    <t>место</t>
  </si>
  <si>
    <t xml:space="preserve">Правила заполнения: </t>
  </si>
  <si>
    <t>1. результаты бега 100, 60 и 30 м пишем в секундах до сотых 2. Результат 800/600м указывается в минутах, после запятой с и млс (округляется до 3го знака автоматически)</t>
  </si>
  <si>
    <t>3. Можно удалять и добавлять строки. Если строка добавлена, то нужно просто растянуть формулу подсчета баллов за уголок вниз на добавленную строку 4. в метании мяча указываем м, после запятой дцм (сантиметры будет округлять до дцм, даже если 9см - в меньшую сторону)</t>
  </si>
  <si>
    <t>ПРОТОКОЛ</t>
  </si>
  <si>
    <t>МБОУ СОШ № 9</t>
  </si>
  <si>
    <t>Виды спорта</t>
  </si>
  <si>
    <t>Легкоатлетическая эстафета</t>
  </si>
  <si>
    <t>Директор МБОУ СОШ № 9 ___________________/ С.В.Онищенко/</t>
  </si>
  <si>
    <t>1.</t>
  </si>
  <si>
    <t>2.</t>
  </si>
  <si>
    <t>3.</t>
  </si>
  <si>
    <t>4.</t>
  </si>
  <si>
    <t>5.</t>
  </si>
  <si>
    <t>6.</t>
  </si>
  <si>
    <t xml:space="preserve">Место </t>
  </si>
  <si>
    <t>Судья школьного этапа ___________________ /М..Лавриненко/</t>
  </si>
  <si>
    <t>тестирования команды-победителя школьных соревнований в рамках краевых спортивных игр школьников " Президентские спортивные игры" 2022-2023 учебный год</t>
  </si>
  <si>
    <t>2006-2007 гг.рождения</t>
  </si>
  <si>
    <t>Цвигун Тимофей</t>
  </si>
  <si>
    <t>Волошин Леон</t>
  </si>
  <si>
    <t>Волошин Давид</t>
  </si>
  <si>
    <t>Жиленков Михаил</t>
  </si>
  <si>
    <t>Истомин Максим</t>
  </si>
  <si>
    <t>Калайда Кирилл</t>
  </si>
  <si>
    <t>Ивченко Дарья</t>
  </si>
  <si>
    <t>Косинкова Маргарита</t>
  </si>
  <si>
    <t>Куценко Мария</t>
  </si>
  <si>
    <t>Куценко София</t>
  </si>
  <si>
    <t>Маскалева Лейла</t>
  </si>
  <si>
    <t>Рагулина Алиса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</si>
</sst>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5" x14ac:knownFonts="1">
    <font>
      <sz val="10"/>
      <color rgb="FF000000"/>
      <name val="Times New Roman"/>
      <charset val="204"/>
    </font>
    <font>
      <sz val="14"/>
      <name val="Times New Roman"/>
    </font>
    <font>
      <sz val="14"/>
      <color rgb="FF000000"/>
      <name val="Times New Roman"/>
      <family val="2"/>
    </font>
    <font>
      <sz val="14"/>
      <name val="Times New Roman"/>
      <family val="1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rgb="FF1C1C1F"/>
      </left>
      <right style="thin">
        <color rgb="FF1C1C1F"/>
      </right>
      <top style="thin">
        <color rgb="FF1C1C1F"/>
      </top>
      <bottom style="thin">
        <color rgb="FF1C1C1F"/>
      </bottom>
      <diagonal/>
    </border>
    <border>
      <left style="thin">
        <color rgb="FF1C1C1F"/>
      </left>
      <right/>
      <top style="thin">
        <color rgb="FF1C1C1F"/>
      </top>
      <bottom style="thin">
        <color rgb="FF1C1C1F"/>
      </bottom>
      <diagonal/>
    </border>
    <border>
      <left/>
      <right style="thin">
        <color rgb="FF1C1C1F"/>
      </right>
      <top style="thin">
        <color rgb="FF1C1C1F"/>
      </top>
      <bottom style="thin">
        <color rgb="FF1C1C1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1C1C1C"/>
      </bottom>
      <diagonal/>
    </border>
    <border>
      <left style="thin">
        <color rgb="FF1C1C1C"/>
      </left>
      <right/>
      <top style="thin">
        <color rgb="FF1C1C1C"/>
      </top>
      <bottom style="thin">
        <color rgb="FF1C1C1C"/>
      </bottom>
      <diagonal/>
    </border>
    <border>
      <left/>
      <right style="thin">
        <color rgb="FF1C1C1C"/>
      </right>
      <top style="thin">
        <color rgb="FF1C1C1C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181C1C"/>
      </bottom>
      <diagonal/>
    </border>
    <border>
      <left style="thin">
        <color rgb="FF1C1C1C"/>
      </left>
      <right/>
      <top style="thin">
        <color rgb="FF1C1C1C"/>
      </top>
      <bottom/>
      <diagonal/>
    </border>
    <border>
      <left style="thin">
        <color rgb="FF1C1C1C"/>
      </left>
      <right/>
      <top/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000000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3282B"/>
      </bottom>
      <diagonal/>
    </border>
    <border>
      <left/>
      <right style="thin">
        <color rgb="FF1C1C1C"/>
      </right>
      <top style="thin">
        <color rgb="FF1C1C1C"/>
      </top>
      <bottom/>
      <diagonal/>
    </border>
    <border>
      <left style="thin">
        <color rgb="FF1C1C1C"/>
      </left>
      <right/>
      <top style="thin">
        <color rgb="FF1C1C1C"/>
      </top>
      <bottom style="thin">
        <color rgb="FF1C2328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3282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000308"/>
      </bottom>
      <diagonal/>
    </border>
    <border>
      <left style="thin">
        <color rgb="FF1C1C1C"/>
      </left>
      <right style="thin">
        <color rgb="FF1C1C1C"/>
      </right>
      <top style="thin">
        <color rgb="FF181C1C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000000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3282B"/>
      </top>
      <bottom style="thin">
        <color rgb="FF1C1C1C"/>
      </bottom>
      <diagonal/>
    </border>
    <border>
      <left/>
      <right style="thin">
        <color rgb="FF1C1C1C"/>
      </right>
      <top/>
      <bottom style="thin">
        <color rgb="FF1C1C1C"/>
      </bottom>
      <diagonal/>
    </border>
    <border>
      <left style="thin">
        <color rgb="FF1C1C1C"/>
      </left>
      <right/>
      <top style="thin">
        <color rgb="FF1C2328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3282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000308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43838"/>
      </bottom>
      <diagonal/>
    </border>
    <border>
      <left style="thin">
        <color rgb="FF1C1C1C"/>
      </left>
      <right/>
      <top style="thin">
        <color rgb="FF1C1C1C"/>
      </top>
      <bottom style="thin">
        <color rgb="FF181818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82823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83B3B"/>
      </bottom>
      <diagonal/>
    </border>
    <border>
      <left style="thin">
        <color rgb="FF1C1C1C"/>
      </left>
      <right/>
      <top style="thin">
        <color rgb="FF1C1C1C"/>
      </top>
      <bottom style="thin">
        <color rgb="FF000000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484B4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080C0C"/>
      </bottom>
      <diagonal/>
    </border>
    <border>
      <left style="thin">
        <color rgb="FF1C1C1C"/>
      </left>
      <right style="thin">
        <color rgb="FF1C1C1C"/>
      </right>
      <top style="thin">
        <color rgb="FF343838"/>
      </top>
      <bottom style="thin">
        <color rgb="FF1C1C1C"/>
      </bottom>
      <diagonal/>
    </border>
    <border>
      <left style="thin">
        <color rgb="FF1C1C1C"/>
      </left>
      <right/>
      <top style="thin">
        <color rgb="FF181818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82823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383B3B"/>
      </top>
      <bottom style="thin">
        <color rgb="FF1C1C1C"/>
      </bottom>
      <diagonal/>
    </border>
    <border>
      <left style="thin">
        <color rgb="FF1C1C1C"/>
      </left>
      <right/>
      <top style="thin">
        <color rgb="FF000000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484B4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080C0C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83834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484B3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83B44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F342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B342F"/>
      </bottom>
      <diagonal/>
    </border>
    <border>
      <left style="thin">
        <color rgb="FF1C1C1C"/>
      </left>
      <right style="thin">
        <color rgb="FF1C1C1C"/>
      </right>
      <top style="thin">
        <color rgb="FF383834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484B3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383B44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F342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B342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B3B3B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F4448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F443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32B28"/>
      </bottom>
      <diagonal/>
    </border>
    <border>
      <left style="thin">
        <color rgb="FF1C1C1C"/>
      </left>
      <right style="thin">
        <color rgb="FF1C1C1C"/>
      </right>
      <top style="thin">
        <color rgb="FF3B3B3B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3F4448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3F443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32B28"/>
      </top>
      <bottom style="thin">
        <color rgb="FF1C1C1C"/>
      </bottom>
      <diagonal/>
    </border>
    <border>
      <left style="thin">
        <color rgb="FF1C1C1C"/>
      </left>
      <right/>
      <top style="thin">
        <color rgb="FF1C1C1C"/>
      </top>
      <bottom style="thin">
        <color rgb="FF443F44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44483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0F130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57544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030303"/>
      </bottom>
      <diagonal/>
    </border>
    <border>
      <left style="thin">
        <color rgb="FF1C1C1C"/>
      </left>
      <right/>
      <top style="thin">
        <color rgb="FF443F44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44483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0F130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57544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030303"/>
      </top>
      <bottom style="thin">
        <color rgb="FF1C1C1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 applyAlignment="1">
      <alignment horizontal="left" vertical="top"/>
    </xf>
    <xf numFmtId="0" fontId="4" fillId="0" borderId="65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shrinkToFit="1"/>
    </xf>
    <xf numFmtId="1" fontId="2" fillId="0" borderId="3" xfId="0" applyNumberFormat="1" applyFont="1" applyBorder="1" applyAlignment="1">
      <alignment horizontal="center" vertical="center" shrinkToFit="1"/>
    </xf>
    <xf numFmtId="1" fontId="2" fillId="0" borderId="1" xfId="0" applyNumberFormat="1" applyFont="1" applyBorder="1" applyAlignment="1">
      <alignment horizontal="center" vertical="center" shrinkToFit="1"/>
    </xf>
    <xf numFmtId="164" fontId="2" fillId="0" borderId="10" xfId="0" applyNumberFormat="1" applyFont="1" applyBorder="1" applyAlignment="1">
      <alignment horizontal="center" vertical="center" shrinkToFit="1"/>
    </xf>
    <xf numFmtId="164" fontId="2" fillId="0" borderId="17" xfId="0" applyNumberFormat="1" applyFont="1" applyBorder="1" applyAlignment="1">
      <alignment horizontal="center" vertical="center" shrinkToFit="1"/>
    </xf>
    <xf numFmtId="164" fontId="2" fillId="0" borderId="22" xfId="0" applyNumberFormat="1" applyFont="1" applyBorder="1" applyAlignment="1">
      <alignment horizontal="center" vertical="center" shrinkToFit="1"/>
    </xf>
    <xf numFmtId="164" fontId="2" fillId="0" borderId="4" xfId="0" applyNumberFormat="1" applyFont="1" applyBorder="1" applyAlignment="1">
      <alignment horizontal="center" vertical="center" shrinkToFit="1"/>
    </xf>
    <xf numFmtId="1" fontId="2" fillId="0" borderId="4" xfId="0" applyNumberFormat="1" applyFont="1" applyBorder="1" applyAlignment="1">
      <alignment horizontal="center" vertical="center" shrinkToFit="1"/>
    </xf>
    <xf numFmtId="164" fontId="2" fillId="0" borderId="33" xfId="0" applyNumberFormat="1" applyFont="1" applyBorder="1" applyAlignment="1">
      <alignment horizontal="center" vertical="center" shrinkToFit="1"/>
    </xf>
    <xf numFmtId="164" fontId="2" fillId="0" borderId="36" xfId="0" applyNumberFormat="1" applyFont="1" applyBorder="1" applyAlignment="1">
      <alignment horizontal="center" vertical="center" shrinkToFit="1"/>
    </xf>
    <xf numFmtId="1" fontId="2" fillId="0" borderId="10" xfId="0" applyNumberFormat="1" applyFont="1" applyBorder="1" applyAlignment="1">
      <alignment horizontal="center" vertical="center" shrinkToFit="1"/>
    </xf>
    <xf numFmtId="164" fontId="2" fillId="0" borderId="44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164" fontId="2" fillId="0" borderId="59" xfId="0" applyNumberFormat="1" applyFont="1" applyBorder="1" applyAlignment="1">
      <alignment horizontal="center" vertical="center" shrinkToFit="1"/>
    </xf>
    <xf numFmtId="164" fontId="2" fillId="0" borderId="62" xfId="0" applyNumberFormat="1" applyFont="1" applyBorder="1" applyAlignment="1">
      <alignment horizontal="center" vertical="center" shrinkToFit="1"/>
    </xf>
    <xf numFmtId="1" fontId="2" fillId="0" borderId="7" xfId="0" applyNumberFormat="1" applyFont="1" applyBorder="1" applyAlignment="1">
      <alignment horizontal="center" vertical="center" shrinkToFit="1"/>
    </xf>
    <xf numFmtId="164" fontId="2" fillId="0" borderId="8" xfId="0" applyNumberFormat="1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shrinkToFit="1"/>
    </xf>
    <xf numFmtId="164" fontId="2" fillId="0" borderId="13" xfId="0" applyNumberFormat="1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shrinkToFit="1"/>
    </xf>
    <xf numFmtId="164" fontId="2" fillId="0" borderId="9" xfId="0" applyNumberFormat="1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shrinkToFit="1"/>
    </xf>
    <xf numFmtId="164" fontId="2" fillId="0" borderId="20" xfId="0" applyNumberFormat="1" applyFont="1" applyBorder="1" applyAlignment="1">
      <alignment horizontal="center" vertical="center" shrinkToFit="1"/>
    </xf>
    <xf numFmtId="164" fontId="2" fillId="0" borderId="5" xfId="0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shrinkToFit="1"/>
    </xf>
    <xf numFmtId="1" fontId="2" fillId="0" borderId="23" xfId="0" applyNumberFormat="1" applyFont="1" applyBorder="1" applyAlignment="1">
      <alignment horizontal="center" vertical="center" shrinkToFit="1"/>
    </xf>
    <xf numFmtId="164" fontId="2" fillId="0" borderId="24" xfId="0" applyNumberFormat="1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1" fontId="2" fillId="0" borderId="30" xfId="0" applyNumberFormat="1" applyFont="1" applyBorder="1" applyAlignment="1">
      <alignment horizontal="center" vertical="center" shrinkToFit="1"/>
    </xf>
    <xf numFmtId="164" fontId="2" fillId="0" borderId="31" xfId="0" applyNumberFormat="1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wrapText="1"/>
    </xf>
    <xf numFmtId="1" fontId="2" fillId="0" borderId="37" xfId="0" applyNumberFormat="1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1" fontId="2" fillId="0" borderId="42" xfId="0" applyNumberFormat="1" applyFont="1" applyBorder="1" applyAlignment="1">
      <alignment horizontal="center" vertical="center" shrinkToFit="1"/>
    </xf>
    <xf numFmtId="164" fontId="2" fillId="0" borderId="43" xfId="0" applyNumberFormat="1" applyFont="1" applyBorder="1" applyAlignment="1">
      <alignment horizontal="center" vertical="center" shrinkToFit="1"/>
    </xf>
    <xf numFmtId="1" fontId="2" fillId="0" borderId="26" xfId="0" applyNumberFormat="1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1" fontId="2" fillId="0" borderId="33" xfId="0" applyNumberFormat="1" applyFont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164" fontId="2" fillId="0" borderId="55" xfId="0" applyNumberFormat="1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 shrinkToFit="1"/>
    </xf>
    <xf numFmtId="164" fontId="2" fillId="0" borderId="60" xfId="0" applyNumberFormat="1" applyFont="1" applyBorder="1" applyAlignment="1">
      <alignment horizontal="center" vertical="center" shrinkToFit="1"/>
    </xf>
    <xf numFmtId="0" fontId="0" fillId="0" borderId="63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164" fontId="2" fillId="0" borderId="46" xfId="0" applyNumberFormat="1" applyFont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shrinkToFit="1"/>
    </xf>
    <xf numFmtId="0" fontId="0" fillId="0" borderId="6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64" fontId="2" fillId="0" borderId="61" xfId="0" applyNumberFormat="1" applyFont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left" vertical="center" wrapText="1"/>
    </xf>
    <xf numFmtId="0" fontId="6" fillId="0" borderId="65" xfId="0" applyFont="1" applyBorder="1" applyAlignment="1">
      <alignment horizontal="right" vertical="center" wrapText="1"/>
    </xf>
    <xf numFmtId="0" fontId="7" fillId="0" borderId="65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8" fillId="0" borderId="65" xfId="0" applyNumberFormat="1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65" xfId="0" applyFont="1" applyBorder="1" applyAlignment="1">
      <alignment horizontal="left" vertical="top"/>
    </xf>
    <xf numFmtId="165" fontId="6" fillId="0" borderId="65" xfId="0" applyNumberFormat="1" applyFont="1" applyBorder="1" applyAlignment="1">
      <alignment horizontal="center" vertical="center" wrapText="1"/>
    </xf>
    <xf numFmtId="0" fontId="7" fillId="0" borderId="65" xfId="0" applyFont="1" applyBorder="1" applyAlignment="1">
      <alignment horizontal="left" vertical="top"/>
    </xf>
    <xf numFmtId="0" fontId="4" fillId="0" borderId="65" xfId="0" applyFont="1" applyBorder="1" applyAlignment="1">
      <alignment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7" fillId="0" borderId="0" xfId="0" applyFont="1" applyBorder="1" applyAlignment="1">
      <alignment vertical="center" wrapText="1"/>
    </xf>
    <xf numFmtId="0" fontId="0" fillId="0" borderId="0" xfId="0" applyAlignment="1">
      <alignment horizontal="center" vertical="top"/>
    </xf>
    <xf numFmtId="0" fontId="6" fillId="0" borderId="0" xfId="0" applyFont="1" applyAlignment="1">
      <alignment horizontal="center" vertical="top"/>
    </xf>
    <xf numFmtId="0" fontId="9" fillId="0" borderId="65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right" vertical="top"/>
    </xf>
    <xf numFmtId="0" fontId="7" fillId="0" borderId="0" xfId="0" applyFont="1" applyAlignment="1">
      <alignment horizontal="center" vertical="top"/>
    </xf>
    <xf numFmtId="0" fontId="7" fillId="0" borderId="6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65" xfId="0" applyFont="1" applyBorder="1" applyAlignment="1">
      <alignment horizontal="center" vertical="center" wrapText="1"/>
    </xf>
    <xf numFmtId="0" fontId="6" fillId="0" borderId="66" xfId="0" applyFont="1" applyBorder="1" applyAlignment="1">
      <alignment vertical="center" wrapText="1"/>
    </xf>
    <xf numFmtId="0" fontId="6" fillId="0" borderId="68" xfId="0" applyFont="1" applyBorder="1" applyAlignment="1">
      <alignment vertical="center" wrapText="1"/>
    </xf>
    <xf numFmtId="0" fontId="6" fillId="0" borderId="67" xfId="0" applyFont="1" applyBorder="1" applyAlignment="1">
      <alignment vertical="center" wrapText="1"/>
    </xf>
    <xf numFmtId="0" fontId="6" fillId="0" borderId="68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2" fillId="0" borderId="65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14" fillId="0" borderId="73" xfId="0" applyFont="1" applyBorder="1" applyAlignment="1">
      <alignment horizontal="left" vertical="center" wrapText="1"/>
    </xf>
    <xf numFmtId="0" fontId="14" fillId="0" borderId="74" xfId="0" applyFont="1" applyBorder="1" applyAlignment="1">
      <alignment horizontal="left" vertical="center" wrapText="1"/>
    </xf>
    <xf numFmtId="0" fontId="6" fillId="0" borderId="73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29"/>
  <sheetViews>
    <sheetView tabSelected="1" topLeftCell="E1" zoomScale="70" zoomScaleNormal="70" workbookViewId="0">
      <selection activeCell="AE17" sqref="AE17:AE23"/>
    </sheetView>
  </sheetViews>
  <sheetFormatPr defaultRowHeight="13.2" x14ac:dyDescent="0.25"/>
  <cols>
    <col min="1" max="1" width="10.77734375" hidden="1" customWidth="1"/>
    <col min="2" max="14" width="10.77734375" customWidth="1"/>
    <col min="15" max="15" width="12" customWidth="1"/>
    <col min="16" max="21" width="10.77734375" customWidth="1"/>
    <col min="22" max="22" width="10.44140625" customWidth="1"/>
    <col min="23" max="23" width="11.44140625" customWidth="1"/>
    <col min="24" max="25" width="10.6640625" customWidth="1"/>
    <col min="26" max="27" width="11.109375" customWidth="1"/>
    <col min="28" max="28" width="13.6640625" customWidth="1"/>
    <col min="29" max="29" width="10.77734375" customWidth="1"/>
    <col min="30" max="30" width="11.77734375" customWidth="1"/>
    <col min="31" max="31" width="10.77734375" customWidth="1"/>
  </cols>
  <sheetData>
    <row r="2" spans="2:31" ht="17.25" customHeight="1" x14ac:dyDescent="0.25">
      <c r="B2" s="114" t="s">
        <v>34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</row>
    <row r="3" spans="2:31" ht="22.5" customHeight="1" x14ac:dyDescent="0.25">
      <c r="B3" s="115" t="s">
        <v>47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</row>
    <row r="4" spans="2:31" ht="15.6" x14ac:dyDescent="0.25">
      <c r="B4" s="116" t="s">
        <v>35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</row>
    <row r="5" spans="2:31" x14ac:dyDescent="0.25"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11" t="s">
        <v>48</v>
      </c>
      <c r="O5" s="111"/>
      <c r="P5" s="111"/>
      <c r="Q5" s="111"/>
      <c r="R5" s="111"/>
      <c r="S5" s="111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</row>
    <row r="6" spans="2:31" x14ac:dyDescent="0.25"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10"/>
      <c r="O6" s="110"/>
      <c r="P6" s="110"/>
      <c r="Q6" s="110"/>
      <c r="R6" s="110"/>
      <c r="S6" s="110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</row>
    <row r="7" spans="2:31" ht="12.75" customHeight="1" x14ac:dyDescent="0.25">
      <c r="B7" s="79" t="s">
        <v>10</v>
      </c>
      <c r="C7" s="80" t="s">
        <v>11</v>
      </c>
      <c r="D7" s="117" t="s">
        <v>36</v>
      </c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87"/>
      <c r="AE7" s="87"/>
    </row>
    <row r="8" spans="2:31" ht="52.5" customHeight="1" x14ac:dyDescent="0.25">
      <c r="B8" s="79"/>
      <c r="C8" s="80"/>
      <c r="D8" s="120" t="s">
        <v>17</v>
      </c>
      <c r="E8" s="120"/>
      <c r="F8" s="120" t="s">
        <v>18</v>
      </c>
      <c r="G8" s="120"/>
      <c r="H8" s="118" t="s">
        <v>22</v>
      </c>
      <c r="I8" s="119"/>
      <c r="J8" s="120" t="s">
        <v>19</v>
      </c>
      <c r="K8" s="120"/>
      <c r="L8" s="120" t="s">
        <v>20</v>
      </c>
      <c r="M8" s="120"/>
      <c r="N8" s="120" t="s">
        <v>21</v>
      </c>
      <c r="O8" s="120"/>
      <c r="P8" s="105" t="s">
        <v>28</v>
      </c>
      <c r="Q8" s="103" t="s">
        <v>45</v>
      </c>
      <c r="R8" s="121" t="s">
        <v>37</v>
      </c>
      <c r="S8" s="122"/>
      <c r="T8" s="118" t="s">
        <v>23</v>
      </c>
      <c r="U8" s="119"/>
      <c r="V8" s="118" t="s">
        <v>24</v>
      </c>
      <c r="W8" s="119"/>
      <c r="X8" s="118" t="s">
        <v>25</v>
      </c>
      <c r="Y8" s="119"/>
      <c r="Z8" s="118" t="s">
        <v>26</v>
      </c>
      <c r="AA8" s="119"/>
      <c r="AB8" s="118" t="s">
        <v>27</v>
      </c>
      <c r="AC8" s="119"/>
      <c r="AD8" s="91" t="s">
        <v>28</v>
      </c>
      <c r="AE8" s="91" t="s">
        <v>29</v>
      </c>
    </row>
    <row r="9" spans="2:31" ht="51" customHeight="1" thickBot="1" x14ac:dyDescent="0.3">
      <c r="B9" s="81" t="s">
        <v>14</v>
      </c>
      <c r="C9" s="79"/>
      <c r="D9" s="84" t="s">
        <v>12</v>
      </c>
      <c r="E9" s="84" t="s">
        <v>13</v>
      </c>
      <c r="F9" s="84" t="s">
        <v>12</v>
      </c>
      <c r="G9" s="84" t="s">
        <v>13</v>
      </c>
      <c r="H9" s="84" t="s">
        <v>12</v>
      </c>
      <c r="I9" s="84" t="s">
        <v>13</v>
      </c>
      <c r="J9" s="84" t="s">
        <v>12</v>
      </c>
      <c r="K9" s="84" t="s">
        <v>13</v>
      </c>
      <c r="L9" s="84" t="s">
        <v>12</v>
      </c>
      <c r="M9" s="84" t="s">
        <v>13</v>
      </c>
      <c r="N9" s="84" t="s">
        <v>12</v>
      </c>
      <c r="O9" s="84" t="s">
        <v>13</v>
      </c>
      <c r="P9" s="83"/>
      <c r="Q9" s="100"/>
      <c r="R9" s="92" t="s">
        <v>12</v>
      </c>
      <c r="S9" s="84" t="s">
        <v>30</v>
      </c>
      <c r="T9" s="92" t="s">
        <v>13</v>
      </c>
      <c r="U9" s="92" t="s">
        <v>30</v>
      </c>
      <c r="V9" s="92" t="s">
        <v>13</v>
      </c>
      <c r="W9" s="92" t="s">
        <v>30</v>
      </c>
      <c r="X9" s="92" t="s">
        <v>13</v>
      </c>
      <c r="Y9" s="92" t="s">
        <v>30</v>
      </c>
      <c r="Z9" s="92" t="s">
        <v>13</v>
      </c>
      <c r="AA9" s="92" t="s">
        <v>30</v>
      </c>
      <c r="AB9" s="92" t="s">
        <v>13</v>
      </c>
      <c r="AC9" s="92" t="s">
        <v>30</v>
      </c>
      <c r="AD9" s="90"/>
      <c r="AE9" s="88"/>
    </row>
    <row r="10" spans="2:31" ht="24.6" thickBot="1" x14ac:dyDescent="0.3">
      <c r="B10" s="101" t="s">
        <v>39</v>
      </c>
      <c r="C10" s="129" t="s">
        <v>55</v>
      </c>
      <c r="D10" s="98"/>
      <c r="E10" s="98"/>
      <c r="F10" s="98"/>
      <c r="G10" s="98" t="str">
        <f>IFERROR(INDEX(Девушки!$H$2:$H$151,MATCH(ROUNDUP(IF(ISBLANK(F10),"нет",F10),1),Девушки!$G$2:$G$151,-1)),"")</f>
        <v/>
      </c>
      <c r="H10" s="131">
        <v>6.9</v>
      </c>
      <c r="I10" s="98">
        <f>IFERROR(INDEX(Девушки!$H$2:$H$151,MATCH(ROUNDUP(IF(ISBLANK(H10),"нет",H10),1),Девушки!$E$2:$E$151,-1)),"")</f>
        <v>11</v>
      </c>
      <c r="J10" s="131">
        <v>2.59</v>
      </c>
      <c r="K10" s="98">
        <f>IFERROR(INDEX(Девушки!$L$2:$L$151,MATCH(ROUNDUP(IF(ISBLANK(J10),"нет",J10),3),Девушки!$K$2:$K$151,-1)),"")</f>
        <v>2</v>
      </c>
      <c r="L10" s="131">
        <v>210</v>
      </c>
      <c r="M10" s="98">
        <f>IFERROR(INDEX(Девушки!$B$2:$B$151,MATCH(ROUNDUP(IF(ISBLANK(L10),"нет",L10),1),Девушки!$A$2:$A$151,1)),"")</f>
        <v>3</v>
      </c>
      <c r="N10" s="131">
        <v>9.1</v>
      </c>
      <c r="O10" s="98">
        <f>IFERROR(INDEX(Девушки!$B$2:$B$151,MATCH(ROUNDDOWN(IF(ISBLANK(N10),"нет",N10),1),Девушки!$C$2:$C$151,1)),"")</f>
        <v>7</v>
      </c>
      <c r="P10" s="98">
        <f>IF(SUM(E10,G10,I10,K10,M10,O10)=0,"",SUM(E10,G10,I10,K10,M10,O10))</f>
        <v>23</v>
      </c>
      <c r="Q10" s="123">
        <v>1</v>
      </c>
      <c r="R10" s="123">
        <v>4.3899999999999997</v>
      </c>
      <c r="S10" s="123">
        <v>2</v>
      </c>
      <c r="T10" s="123">
        <v>50</v>
      </c>
      <c r="U10" s="123">
        <v>2</v>
      </c>
      <c r="V10" s="123"/>
      <c r="W10" s="123">
        <v>2</v>
      </c>
      <c r="X10" s="123">
        <v>2</v>
      </c>
      <c r="Y10" s="126">
        <v>1</v>
      </c>
      <c r="Z10" s="126">
        <v>1</v>
      </c>
      <c r="AA10" s="126">
        <v>2</v>
      </c>
      <c r="AB10" s="126">
        <v>0</v>
      </c>
      <c r="AC10" s="126">
        <v>2</v>
      </c>
      <c r="AD10" s="126">
        <f>IF(SUM(Q10,U10,W10,Y10,AA10,AC10,S10)=0,"",SUM(Q10,U10,W10,Y10,AA10,AC10,S10))</f>
        <v>12</v>
      </c>
      <c r="AE10" s="126">
        <v>2</v>
      </c>
    </row>
    <row r="11" spans="2:31" ht="24.6" thickBot="1" x14ac:dyDescent="0.3">
      <c r="B11" s="101" t="s">
        <v>40</v>
      </c>
      <c r="C11" s="130" t="s">
        <v>56</v>
      </c>
      <c r="D11" s="84"/>
      <c r="E11" s="84" t="str">
        <f>IFERROR(INDEX(Девушки!$J$2:$J$151,MATCH(ROUNDUP(IF(ISBLANK(D11),"нет",D11),1),Девушки!$I$2:$I$151,-1)),"")</f>
        <v/>
      </c>
      <c r="F11" s="84"/>
      <c r="G11" s="84" t="str">
        <f>IFERROR(INDEX(Девушки!$H$2:$H$151,MATCH(ROUNDUP(IF(ISBLANK(F11),"нет",F11),1),Девушки!$G$2:$G$151,-1)),"")</f>
        <v/>
      </c>
      <c r="H11" s="132">
        <v>7.3</v>
      </c>
      <c r="I11" s="84" t="str">
        <f>IFERROR(INDEX(Девушки!$H$2:$H$151,MATCH(ROUNDUP(IF(ISBLANK(H11),"нет",H11),1),Девушки!$E$2:$E$151,-1)),"")</f>
        <v/>
      </c>
      <c r="J11" s="132">
        <v>3</v>
      </c>
      <c r="K11" s="84">
        <f>IFERROR(INDEX(Девушки!$L$2:$L$151,MATCH(ROUNDUP(IF(ISBLANK(J11),"нет",J11),3),Девушки!$K$2:$K$151,-1)),"")</f>
        <v>1</v>
      </c>
      <c r="L11" s="132">
        <v>240</v>
      </c>
      <c r="M11" s="84">
        <f>IFERROR(INDEX(Девушки!$B$2:$B$151,MATCH(ROUNDUP(IF(ISBLANK(L11),"нет",L11),1),Девушки!$A$2:$A$151,1)),"")</f>
        <v>9</v>
      </c>
      <c r="N11" s="132">
        <v>9</v>
      </c>
      <c r="O11" s="84">
        <f>IFERROR(INDEX(Девушки!$B$2:$B$151,MATCH(ROUNDDOWN(IF(ISBLANK(N11),"нет",N11),1),Девушки!$C$2:$C$151,1)),"")</f>
        <v>7</v>
      </c>
      <c r="P11" s="92">
        <f t="shared" ref="P11:P22" si="0">IF(SUM(E11,G11,I11,K11,M11,O11)=0,"",SUM(E11,G11,I11,K11,M11,O11))</f>
        <v>17</v>
      </c>
      <c r="Q11" s="124"/>
      <c r="R11" s="124"/>
      <c r="S11" s="124"/>
      <c r="T11" s="124"/>
      <c r="U11" s="124"/>
      <c r="V11" s="124"/>
      <c r="W11" s="124"/>
      <c r="X11" s="124"/>
      <c r="Y11" s="127"/>
      <c r="Z11" s="127"/>
      <c r="AA11" s="127"/>
      <c r="AB11" s="127"/>
      <c r="AC11" s="127"/>
      <c r="AD11" s="127"/>
      <c r="AE11" s="127"/>
    </row>
    <row r="12" spans="2:31" ht="24.6" thickBot="1" x14ac:dyDescent="0.3">
      <c r="B12" s="82" t="s">
        <v>41</v>
      </c>
      <c r="C12" s="130" t="s">
        <v>57</v>
      </c>
      <c r="D12" s="84"/>
      <c r="E12" s="92" t="str">
        <f>IFERROR(INDEX(Девушки!$J$2:$J$151,MATCH(ROUNDUP(IF(ISBLANK(D12),"нет",D12),1),Девушки!$I$2:$I$151,-1)),"")</f>
        <v/>
      </c>
      <c r="F12" s="84"/>
      <c r="G12" s="92" t="str">
        <f>IFERROR(INDEX(Девушки!$H$2:$H$151,MATCH(ROUNDUP(IF(ISBLANK(F12),"нет",F12),1),Девушки!$G$2:$G$151,-1)),"")</f>
        <v/>
      </c>
      <c r="H12" s="132">
        <v>6.9</v>
      </c>
      <c r="I12" s="84">
        <f>IFERROR(INDEX(Девушки!$H$2:$H$151,MATCH(ROUNDUP(IF(ISBLANK(H12),"нет",H12),1),Девушки!$E$2:$E$151,-1)),"")</f>
        <v>11</v>
      </c>
      <c r="J12" s="132">
        <v>2.4500000000000002</v>
      </c>
      <c r="K12" s="92">
        <f>IFERROR(INDEX(Девушки!$L$2:$L$151,MATCH(ROUNDUP(IF(ISBLANK(J12),"нет",J12),3),Девушки!$K$2:$K$151,-1)),"")</f>
        <v>26</v>
      </c>
      <c r="L12" s="132">
        <v>240</v>
      </c>
      <c r="M12" s="92">
        <f>IFERROR(INDEX(Девушки!$B$2:$B$151,MATCH(ROUNDUP(IF(ISBLANK(L12),"нет",L12),1),Девушки!$A$2:$A$151,1)),"")</f>
        <v>9</v>
      </c>
      <c r="N12" s="132">
        <v>10.3</v>
      </c>
      <c r="O12" s="92">
        <f>IFERROR(INDEX(Девушки!$B$2:$B$151,MATCH(ROUNDDOWN(IF(ISBLANK(N12),"нет",N12),1),Девушки!$C$2:$C$151,1)),"")</f>
        <v>10</v>
      </c>
      <c r="P12" s="92">
        <f t="shared" si="0"/>
        <v>56</v>
      </c>
      <c r="Q12" s="124"/>
      <c r="R12" s="124"/>
      <c r="S12" s="124"/>
      <c r="T12" s="124"/>
      <c r="U12" s="124"/>
      <c r="V12" s="124"/>
      <c r="W12" s="124"/>
      <c r="X12" s="124"/>
      <c r="Y12" s="127"/>
      <c r="Z12" s="127"/>
      <c r="AA12" s="127"/>
      <c r="AB12" s="127"/>
      <c r="AC12" s="127"/>
      <c r="AD12" s="127"/>
      <c r="AE12" s="127"/>
    </row>
    <row r="13" spans="2:31" ht="24.6" thickBot="1" x14ac:dyDescent="0.3">
      <c r="B13" s="82" t="s">
        <v>42</v>
      </c>
      <c r="C13" s="130" t="s">
        <v>58</v>
      </c>
      <c r="D13" s="92"/>
      <c r="E13" s="92" t="str">
        <f>IFERROR(INDEX(Девушки!$J$2:$J$151,MATCH(ROUNDUP(IF(ISBLANK(D13),"нет",D13),1),Девушки!$I$2:$I$151,-1)),"")</f>
        <v/>
      </c>
      <c r="F13" s="92"/>
      <c r="G13" s="92" t="str">
        <f>IFERROR(INDEX(Девушки!$H$2:$H$151,MATCH(ROUNDUP(IF(ISBLANK(F13),"нет",F13),1),Девушки!$G$2:$G$151,-1)),"")</f>
        <v/>
      </c>
      <c r="H13" s="132">
        <v>6.9</v>
      </c>
      <c r="I13" s="92">
        <f>IFERROR(INDEX(Девушки!$H$2:$H$151,MATCH(ROUNDUP(IF(ISBLANK(H13),"нет",H13),1),Девушки!$E$2:$E$151,-1)),"")</f>
        <v>11</v>
      </c>
      <c r="J13" s="132">
        <v>2.52</v>
      </c>
      <c r="K13" s="92">
        <f>IFERROR(INDEX(Девушки!$L$2:$L$151,MATCH(ROUNDUP(IF(ISBLANK(J13),"нет",J13),3),Девушки!$K$2:$K$151,-1)),"")</f>
        <v>14</v>
      </c>
      <c r="L13" s="132">
        <v>260</v>
      </c>
      <c r="M13" s="92">
        <f>IFERROR(INDEX(Девушки!$B$2:$B$151,MATCH(ROUNDUP(IF(ISBLANK(L13),"нет",L13),1),Девушки!$A$2:$A$151,1)),"")</f>
        <v>13</v>
      </c>
      <c r="N13" s="132">
        <v>11</v>
      </c>
      <c r="O13" s="92">
        <f>IFERROR(INDEX(Девушки!$B$2:$B$151,MATCH(ROUNDDOWN(IF(ISBLANK(N13),"нет",N13),1),Девушки!$C$2:$C$151,1)),"")</f>
        <v>12</v>
      </c>
      <c r="P13" s="98">
        <f>IF(SUM(E13,G13,I13,K13,M13,O13)=0,"",SUM(E13,G13,I13,K13,M13,O13))</f>
        <v>50</v>
      </c>
      <c r="Q13" s="124"/>
      <c r="R13" s="124"/>
      <c r="S13" s="124"/>
      <c r="T13" s="124"/>
      <c r="U13" s="124"/>
      <c r="V13" s="124"/>
      <c r="W13" s="124"/>
      <c r="X13" s="124"/>
      <c r="Y13" s="127"/>
      <c r="Z13" s="127"/>
      <c r="AA13" s="127"/>
      <c r="AB13" s="127"/>
      <c r="AC13" s="127"/>
      <c r="AD13" s="127"/>
      <c r="AE13" s="127"/>
    </row>
    <row r="14" spans="2:31" ht="24.6" thickBot="1" x14ac:dyDescent="0.3">
      <c r="B14" s="82" t="s">
        <v>43</v>
      </c>
      <c r="C14" s="130" t="s">
        <v>59</v>
      </c>
      <c r="D14" s="84"/>
      <c r="E14" s="92" t="str">
        <f>IFERROR(INDEX(Девушки!$J$2:$J$151,MATCH(ROUNDUP(IF(ISBLANK(D14),"нет",D14),1),Девушки!$I$2:$I$151,-1)),"")</f>
        <v/>
      </c>
      <c r="F14" s="84"/>
      <c r="G14" s="92" t="str">
        <f>IFERROR(INDEX(Девушки!$H$2:$H$151,MATCH(ROUNDUP(IF(ISBLANK(F14),"нет",F14),1),Девушки!$G$2:$G$151,-1)),"")</f>
        <v/>
      </c>
      <c r="H14" s="132">
        <v>6.9</v>
      </c>
      <c r="I14" s="84">
        <f>IFERROR(INDEX(Девушки!$H$2:$H$151,MATCH(ROUNDUP(IF(ISBLANK(H14),"нет",H14),1),Девушки!$E$2:$E$151,-1)),"")</f>
        <v>11</v>
      </c>
      <c r="J14" s="132">
        <v>2.59</v>
      </c>
      <c r="K14" s="92">
        <f>IFERROR(INDEX(Девушки!$L$2:$L$151,MATCH(ROUNDUP(IF(ISBLANK(J14),"нет",J14),3),Девушки!$K$2:$K$151,-1)),"")</f>
        <v>2</v>
      </c>
      <c r="L14" s="132">
        <v>210</v>
      </c>
      <c r="M14" s="92">
        <f>IFERROR(INDEX(Девушки!$B$2:$B$151,MATCH(ROUNDUP(IF(ISBLANK(L14),"нет",L14),1),Девушки!$A$2:$A$151,1)),"")</f>
        <v>3</v>
      </c>
      <c r="N14" s="132">
        <v>9</v>
      </c>
      <c r="O14" s="92">
        <f>IFERROR(INDEX(Девушки!$B$2:$B$151,MATCH(ROUNDDOWN(IF(ISBLANK(N14),"нет",N14),1),Девушки!$C$2:$C$151,1)),"")</f>
        <v>7</v>
      </c>
      <c r="P14" s="92">
        <f t="shared" si="0"/>
        <v>23</v>
      </c>
      <c r="Q14" s="124"/>
      <c r="R14" s="124"/>
      <c r="S14" s="124"/>
      <c r="T14" s="124"/>
      <c r="U14" s="124"/>
      <c r="V14" s="124"/>
      <c r="W14" s="124"/>
      <c r="X14" s="124"/>
      <c r="Y14" s="127"/>
      <c r="Z14" s="127"/>
      <c r="AA14" s="127"/>
      <c r="AB14" s="127"/>
      <c r="AC14" s="127"/>
      <c r="AD14" s="127"/>
      <c r="AE14" s="127"/>
    </row>
    <row r="15" spans="2:31" ht="24.6" thickBot="1" x14ac:dyDescent="0.3">
      <c r="B15" s="82" t="s">
        <v>44</v>
      </c>
      <c r="C15" s="130" t="s">
        <v>60</v>
      </c>
      <c r="D15" s="84"/>
      <c r="E15" s="92" t="str">
        <f>IFERROR(INDEX(Девушки!$J$2:$J$151,MATCH(ROUNDUP(IF(ISBLANK(D15),"нет",D15),1),Девушки!$I$2:$I$151,-1)),"")</f>
        <v/>
      </c>
      <c r="F15" s="84"/>
      <c r="G15" s="92" t="str">
        <f>IFERROR(INDEX(Девушки!$H$2:$H$151,MATCH(ROUNDUP(IF(ISBLANK(F15),"нет",F15),1),Девушки!$G$2:$G$151,-1)),"")</f>
        <v/>
      </c>
      <c r="H15" s="132">
        <v>7.4</v>
      </c>
      <c r="I15" s="84" t="str">
        <f>IFERROR(INDEX(Девушки!$H$2:$H$151,MATCH(ROUNDUP(IF(ISBLANK(H15),"нет",H15),1),Девушки!$E$2:$E$151,-1)),"")</f>
        <v/>
      </c>
      <c r="J15" s="132">
        <v>2.57</v>
      </c>
      <c r="K15" s="92">
        <f>IFERROR(INDEX(Девушки!$L$2:$L$151,MATCH(ROUNDUP(IF(ISBLANK(J15),"нет",J15),3),Девушки!$K$2:$K$151,-1)),"")</f>
        <v>6</v>
      </c>
      <c r="L15" s="132">
        <v>210</v>
      </c>
      <c r="M15" s="92">
        <f>IFERROR(INDEX(Девушки!$B$2:$B$151,MATCH(ROUNDUP(IF(ISBLANK(L15),"нет",L15),1),Девушки!$A$2:$A$151,1)),"")</f>
        <v>3</v>
      </c>
      <c r="N15" s="132">
        <v>8.4</v>
      </c>
      <c r="O15" s="92">
        <f>IFERROR(INDEX(Девушки!$B$2:$B$151,MATCH(ROUNDDOWN(IF(ISBLANK(N15),"нет",N15),1),Девушки!$C$2:$C$151,1)),"")</f>
        <v>5</v>
      </c>
      <c r="P15" s="92">
        <f t="shared" si="0"/>
        <v>14</v>
      </c>
      <c r="Q15" s="125"/>
      <c r="R15" s="125"/>
      <c r="S15" s="125"/>
      <c r="T15" s="125"/>
      <c r="U15" s="125"/>
      <c r="V15" s="125"/>
      <c r="W15" s="125"/>
      <c r="X15" s="125"/>
      <c r="Y15" s="128"/>
      <c r="Z15" s="128"/>
      <c r="AA15" s="128"/>
      <c r="AB15" s="128"/>
      <c r="AC15" s="128"/>
      <c r="AD15" s="128"/>
      <c r="AE15" s="128"/>
    </row>
    <row r="16" spans="2:31" ht="13.8" thickBot="1" x14ac:dyDescent="0.3">
      <c r="B16" s="82" t="s">
        <v>15</v>
      </c>
      <c r="C16" s="106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9"/>
      <c r="Q16" s="109"/>
      <c r="R16" s="109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99" t="str">
        <f t="shared" ref="AD16:AD17" si="1">IF(SUM(Q16,U16,W16,Y16,AA16,AC16,S16)=0,"",SUM(Q16,U16,W16,Y16,AA16,AC16,S16))</f>
        <v/>
      </c>
      <c r="AE16" s="108"/>
    </row>
    <row r="17" spans="2:31" ht="24.6" thickBot="1" x14ac:dyDescent="0.3">
      <c r="B17" s="101" t="s">
        <v>39</v>
      </c>
      <c r="C17" s="129" t="s">
        <v>49</v>
      </c>
      <c r="D17" s="98"/>
      <c r="E17" s="98"/>
      <c r="F17" s="98"/>
      <c r="G17" s="92" t="str">
        <f>IFERROR(INDEX(Юноши!$H$2:$H$151,MATCH(ROUNDUP(IF(ISBLANK(F17),"нет",F17),1),Юноши!$G$2:$G$151,-1)),"")</f>
        <v/>
      </c>
      <c r="H17" s="131">
        <v>6.6</v>
      </c>
      <c r="I17" s="98">
        <f>IFERROR(INDEX(Юноши!$H$2:$H$151,MATCH(ROUNDUP(IF(ISBLANK(H17),"нет",H17),1),Юноши!$E$2:$E$151,-1)),"")</f>
        <v>16</v>
      </c>
      <c r="J17" s="131">
        <v>3.29</v>
      </c>
      <c r="K17" s="98">
        <f>IFERROR(INDEX(Юноши!$H$2:$H$151,MATCH(ROUNDUP(IF(ISBLANK(J17),"нет",J17),3),Юноши!$K$2:$K$151,-1)),"")</f>
        <v>39</v>
      </c>
      <c r="L17" s="131">
        <v>347</v>
      </c>
      <c r="M17" s="98">
        <f>IFERROR(INDEX(Юноши!$B$2:$B$151,MATCH(ROUNDUP(IF(ISBLANK(L17),"нет",L17),1),Юноши!$A$2:$A$151,1)),"")</f>
        <v>24</v>
      </c>
      <c r="N17" s="131">
        <v>11</v>
      </c>
      <c r="O17" s="98">
        <f>IFERROR(INDEX(Юноши!$B$2:$B$151,MATCH(ROUNDDOWN(IF(ISBLANK(N17),"нет",N17),1),Юноши!$C$2:$C$151,1)),"")</f>
        <v>1</v>
      </c>
      <c r="P17" s="98">
        <f t="shared" si="0"/>
        <v>80</v>
      </c>
      <c r="Q17" s="123">
        <v>1</v>
      </c>
      <c r="R17" s="123">
        <v>3.56</v>
      </c>
      <c r="S17" s="123">
        <v>2</v>
      </c>
      <c r="T17" s="123">
        <v>50</v>
      </c>
      <c r="U17" s="123">
        <v>2</v>
      </c>
      <c r="V17" s="123"/>
      <c r="W17" s="123">
        <v>2</v>
      </c>
      <c r="X17" s="123">
        <v>1</v>
      </c>
      <c r="Y17" s="126">
        <v>2</v>
      </c>
      <c r="Z17" s="126">
        <v>2</v>
      </c>
      <c r="AA17" s="126">
        <v>1</v>
      </c>
      <c r="AB17" s="126">
        <v>1</v>
      </c>
      <c r="AC17" s="126">
        <v>2</v>
      </c>
      <c r="AD17" s="126">
        <f t="shared" si="1"/>
        <v>12</v>
      </c>
      <c r="AE17" s="126">
        <v>2</v>
      </c>
    </row>
    <row r="18" spans="2:31" ht="24.6" thickBot="1" x14ac:dyDescent="0.3">
      <c r="B18" s="82" t="s">
        <v>40</v>
      </c>
      <c r="C18" s="130" t="s">
        <v>50</v>
      </c>
      <c r="D18" s="92"/>
      <c r="E18" s="84" t="str">
        <f>IFERROR(INDEX(Юноши!$J$2:$J$151,MATCH(ROUNDUP(IF(ISBLANK(D18),"нет",D18),1),Юноши!$I$2:$I$151,-1)),"")</f>
        <v/>
      </c>
      <c r="F18" s="84"/>
      <c r="G18" s="84" t="str">
        <f>IFERROR(INDEX(Юноши!$H$2:$H$151,MATCH(ROUNDUP(IF(ISBLANK(F18),"нет",F18),1),Юноши!$G$2:$G$151,-1)),"")</f>
        <v/>
      </c>
      <c r="H18" s="132">
        <v>6.5</v>
      </c>
      <c r="I18" s="84">
        <f>IFERROR(INDEX(Юноши!$H$2:$H$151,MATCH(ROUNDUP(IF(ISBLANK(H18),"нет",H18),1),Юноши!$E$2:$E$151,-1)),"")</f>
        <v>21</v>
      </c>
      <c r="J18" s="132">
        <v>3.36</v>
      </c>
      <c r="K18" s="84">
        <f>IFERROR(INDEX(Юноши!$H$2:$H$151,MATCH(ROUNDUP(IF(ISBLANK(J18),"нет",J18),3),Юноши!$K$2:$K$151,-1)),"")</f>
        <v>31</v>
      </c>
      <c r="L18" s="132">
        <v>382</v>
      </c>
      <c r="M18" s="84">
        <f>IFERROR(INDEX(Юноши!$B$2:$B$151,MATCH(ROUNDUP(IF(ISBLANK(L18),"нет",L18),1),Юноши!$A$2:$A$151,1)),"")</f>
        <v>33</v>
      </c>
      <c r="N18" s="132">
        <v>15</v>
      </c>
      <c r="O18" s="84">
        <f>IFERROR(INDEX(Юноши!$B$2:$B$151,MATCH(ROUNDDOWN(IF(ISBLANK(N18),"нет",N18),1),Юноши!$C$2:$C$151,1)),"")</f>
        <v>9</v>
      </c>
      <c r="P18" s="92">
        <f t="shared" si="0"/>
        <v>94</v>
      </c>
      <c r="Q18" s="124"/>
      <c r="R18" s="124"/>
      <c r="S18" s="124"/>
      <c r="T18" s="124"/>
      <c r="U18" s="124"/>
      <c r="V18" s="124"/>
      <c r="W18" s="124"/>
      <c r="X18" s="124"/>
      <c r="Y18" s="127"/>
      <c r="Z18" s="127"/>
      <c r="AA18" s="127"/>
      <c r="AB18" s="127"/>
      <c r="AC18" s="127"/>
      <c r="AD18" s="127"/>
      <c r="AE18" s="127"/>
    </row>
    <row r="19" spans="2:31" ht="24.6" thickBot="1" x14ac:dyDescent="0.3">
      <c r="B19" s="82" t="s">
        <v>41</v>
      </c>
      <c r="C19" s="130" t="s">
        <v>51</v>
      </c>
      <c r="D19" s="92"/>
      <c r="E19" s="84" t="str">
        <f>IFERROR(INDEX(Юноши!$J$2:$J$151,MATCH(ROUNDUP(IF(ISBLANK(D19),"нет",D19),1),Юноши!$I$2:$I$151,-1)),"")</f>
        <v/>
      </c>
      <c r="F19" s="84"/>
      <c r="G19" s="84" t="str">
        <f>IFERROR(INDEX(Юноши!$H$2:$H$151,MATCH(ROUNDUP(IF(ISBLANK(F19),"нет",F19),1),Юноши!$G$2:$G$151,-1)),"")</f>
        <v/>
      </c>
      <c r="H19" s="132">
        <v>6.3</v>
      </c>
      <c r="I19" s="84">
        <f>IFERROR(INDEX(Юноши!$H$2:$H$151,MATCH(ROUNDUP(IF(ISBLANK(H19),"нет",H19),1),Юноши!$E$2:$E$151,-1)),"")</f>
        <v>31</v>
      </c>
      <c r="J19" s="132">
        <v>3.31</v>
      </c>
      <c r="K19" s="84">
        <f>IFERROR(INDEX(Юноши!$H$2:$H$151,MATCH(ROUNDUP(IF(ISBLANK(J19),"нет",J19),3),Юноши!$K$2:$K$151,-1)),"")</f>
        <v>37</v>
      </c>
      <c r="L19" s="132">
        <v>265</v>
      </c>
      <c r="M19" s="84">
        <f>IFERROR(INDEX(Юноши!$B$2:$B$151,MATCH(ROUNDUP(IF(ISBLANK(L19),"нет",L19),1),Юноши!$A$2:$A$151,1)),"")</f>
        <v>8</v>
      </c>
      <c r="N19" s="132">
        <v>10</v>
      </c>
      <c r="O19" s="84" t="str">
        <f>IFERROR(INDEX(Юноши!$B$2:$B$151,MATCH(ROUNDDOWN(IF(ISBLANK(N19),"нет",N19),1),Юноши!$C$2:$C$151,1)),"")</f>
        <v/>
      </c>
      <c r="P19" s="92">
        <f t="shared" si="0"/>
        <v>76</v>
      </c>
      <c r="Q19" s="124"/>
      <c r="R19" s="124"/>
      <c r="S19" s="124"/>
      <c r="T19" s="124"/>
      <c r="U19" s="124"/>
      <c r="V19" s="124"/>
      <c r="W19" s="124"/>
      <c r="X19" s="124"/>
      <c r="Y19" s="127"/>
      <c r="Z19" s="127"/>
      <c r="AA19" s="127"/>
      <c r="AB19" s="127"/>
      <c r="AC19" s="127"/>
      <c r="AD19" s="127"/>
      <c r="AE19" s="127"/>
    </row>
    <row r="20" spans="2:31" ht="24.6" thickBot="1" x14ac:dyDescent="0.3">
      <c r="B20" s="82" t="s">
        <v>42</v>
      </c>
      <c r="C20" s="130" t="s">
        <v>52</v>
      </c>
      <c r="D20" s="92"/>
      <c r="E20" s="84" t="str">
        <f>IFERROR(INDEX(Юноши!$J$2:$J$151,MATCH(ROUNDUP(IF(ISBLANK(D20),"нет",D20),1),Юноши!$I$2:$I$151,-1)),"")</f>
        <v/>
      </c>
      <c r="F20" s="84"/>
      <c r="G20" s="84" t="str">
        <f>IFERROR(INDEX(Юноши!$H$2:$H$151,MATCH(ROUNDUP(IF(ISBLANK(F20),"нет",F20),1),Юноши!$G$2:$G$151,-1)),"")</f>
        <v/>
      </c>
      <c r="H20" s="132">
        <v>6.4</v>
      </c>
      <c r="I20" s="84">
        <f>IFERROR(INDEX(Юноши!$H$2:$H$151,MATCH(ROUNDUP(IF(ISBLANK(H20),"нет",H20),1),Юноши!$E$2:$E$151,-1)),"")</f>
        <v>26</v>
      </c>
      <c r="J20" s="132">
        <v>3.42</v>
      </c>
      <c r="K20" s="84">
        <f>IFERROR(INDEX(Юноши!$H$2:$H$151,MATCH(ROUNDUP(IF(ISBLANK(J20),"нет",J20),3),Юноши!$K$2:$K$151,-1)),"")</f>
        <v>24</v>
      </c>
      <c r="L20" s="132">
        <v>230</v>
      </c>
      <c r="M20" s="84">
        <f>IFERROR(INDEX(Юноши!$B$2:$B$151,MATCH(ROUNDUP(IF(ISBLANK(L20),"нет",L20),1),Юноши!$A$2:$A$151,1)),"")</f>
        <v>1</v>
      </c>
      <c r="N20" s="132">
        <v>12</v>
      </c>
      <c r="O20" s="84">
        <f>IFERROR(INDEX(Юноши!$B$2:$B$151,MATCH(ROUNDDOWN(IF(ISBLANK(N20),"нет",N20),1),Юноши!$C$2:$C$151,1)),"")</f>
        <v>3</v>
      </c>
      <c r="P20" s="92">
        <f t="shared" si="0"/>
        <v>54</v>
      </c>
      <c r="Q20" s="124"/>
      <c r="R20" s="124"/>
      <c r="S20" s="124"/>
      <c r="T20" s="124"/>
      <c r="U20" s="124"/>
      <c r="V20" s="124"/>
      <c r="W20" s="124"/>
      <c r="X20" s="124"/>
      <c r="Y20" s="127"/>
      <c r="Z20" s="127"/>
      <c r="AA20" s="127"/>
      <c r="AB20" s="127"/>
      <c r="AC20" s="127"/>
      <c r="AD20" s="127"/>
      <c r="AE20" s="127"/>
    </row>
    <row r="21" spans="2:31" ht="24.6" thickBot="1" x14ac:dyDescent="0.3">
      <c r="B21" s="82" t="s">
        <v>43</v>
      </c>
      <c r="C21" s="130" t="s">
        <v>53</v>
      </c>
      <c r="D21" s="92"/>
      <c r="E21" s="92" t="str">
        <f>IFERROR(INDEX(Юноши!$J$2:$J$151,MATCH(ROUNDUP(IF(ISBLANK(D21),"нет",D21),1),Юноши!$I$2:$I$151,-1)),"")</f>
        <v/>
      </c>
      <c r="F21" s="92"/>
      <c r="G21" s="92" t="str">
        <f>IFERROR(INDEX(Юноши!$H$2:$H$151,MATCH(ROUNDUP(IF(ISBLANK(F21),"нет",F21),1),Юноши!$G$2:$G$151,-1)),"")</f>
        <v/>
      </c>
      <c r="H21" s="132">
        <v>6.3</v>
      </c>
      <c r="I21" s="92">
        <f>IFERROR(INDEX(Юноши!$H$2:$H$151,MATCH(ROUNDUP(IF(ISBLANK(H21),"нет",H21),1),Юноши!$E$2:$E$151,-1)),"")</f>
        <v>31</v>
      </c>
      <c r="J21" s="132">
        <v>3.38</v>
      </c>
      <c r="K21" s="92">
        <f>IFERROR(INDEX(Юноши!$H$2:$H$151,MATCH(ROUNDUP(IF(ISBLANK(J21),"нет",J21),3),Юноши!$K$2:$K$151,-1)),"")</f>
        <v>28</v>
      </c>
      <c r="L21" s="132">
        <v>265</v>
      </c>
      <c r="M21" s="92">
        <f>IFERROR(INDEX(Юноши!$B$2:$B$151,MATCH(ROUNDUP(IF(ISBLANK(L21),"нет",L21),1),Юноши!$A$2:$A$151,1)),"")</f>
        <v>8</v>
      </c>
      <c r="N21" s="132">
        <v>12</v>
      </c>
      <c r="O21" s="92">
        <f>IFERROR(INDEX(Юноши!$B$2:$B$151,MATCH(ROUNDDOWN(IF(ISBLANK(N21),"нет",N21),1),Юноши!$C$2:$C$151,1)),"")</f>
        <v>3</v>
      </c>
      <c r="P21" s="92">
        <f t="shared" si="0"/>
        <v>70</v>
      </c>
      <c r="Q21" s="124"/>
      <c r="R21" s="124"/>
      <c r="S21" s="124"/>
      <c r="T21" s="124"/>
      <c r="U21" s="124"/>
      <c r="V21" s="124"/>
      <c r="W21" s="124"/>
      <c r="X21" s="124"/>
      <c r="Y21" s="127"/>
      <c r="Z21" s="127"/>
      <c r="AA21" s="127"/>
      <c r="AB21" s="127"/>
      <c r="AC21" s="127"/>
      <c r="AD21" s="127"/>
      <c r="AE21" s="127"/>
    </row>
    <row r="22" spans="2:31" ht="24.6" thickBot="1" x14ac:dyDescent="0.3">
      <c r="B22" s="82" t="s">
        <v>44</v>
      </c>
      <c r="C22" s="130" t="s">
        <v>54</v>
      </c>
      <c r="D22" s="92"/>
      <c r="E22" s="84" t="str">
        <f>IFERROR(INDEX(Юноши!$J$2:$J$151,MATCH(ROUNDUP(IF(ISBLANK(D22),"нет",D22),1),Юноши!$I$2:$I$151,-1)),"")</f>
        <v/>
      </c>
      <c r="F22" s="84"/>
      <c r="G22" s="84" t="str">
        <f>IFERROR(INDEX(Юноши!$H$2:$H$151,MATCH(ROUNDUP(IF(ISBLANK(F22),"нет",F22),1),Юноши!$G$2:$G$151,-1)),"")</f>
        <v/>
      </c>
      <c r="H22" s="132">
        <v>6.6</v>
      </c>
      <c r="I22" s="84">
        <f>IFERROR(INDEX(Юноши!$H$2:$H$151,MATCH(ROUNDUP(IF(ISBLANK(H22),"нет",H22),1),Юноши!$E$2:$E$151,-1)),"")</f>
        <v>16</v>
      </c>
      <c r="J22" s="132">
        <v>3.43</v>
      </c>
      <c r="K22" s="84">
        <f>IFERROR(INDEX(Юноши!$H$2:$H$151,MATCH(ROUNDUP(IF(ISBLANK(J22),"нет",J22),3),Юноши!$K$2:$K$151,-1)),"")</f>
        <v>22</v>
      </c>
      <c r="L22" s="132">
        <v>220</v>
      </c>
      <c r="M22" s="84" t="str">
        <f>IFERROR(INDEX(Юноши!$B$2:$B$151,MATCH(ROUNDUP(IF(ISBLANK(L22),"нет",L22),1),Юноши!$A$2:$A$151,1)),"")</f>
        <v/>
      </c>
      <c r="N22" s="132">
        <v>11</v>
      </c>
      <c r="O22" s="84">
        <f>IFERROR(INDEX(Юноши!$B$2:$B$151,MATCH(ROUNDDOWN(IF(ISBLANK(N22),"нет",N22),1),Юноши!$C$2:$C$151,1)),"")</f>
        <v>1</v>
      </c>
      <c r="P22" s="92">
        <f t="shared" si="0"/>
        <v>39</v>
      </c>
      <c r="Q22" s="124"/>
      <c r="R22" s="124"/>
      <c r="S22" s="124"/>
      <c r="T22" s="124"/>
      <c r="U22" s="124"/>
      <c r="V22" s="124"/>
      <c r="W22" s="124"/>
      <c r="X22" s="124"/>
      <c r="Y22" s="127"/>
      <c r="Z22" s="127"/>
      <c r="AA22" s="127"/>
      <c r="AB22" s="127"/>
      <c r="AC22" s="127"/>
      <c r="AD22" s="127"/>
      <c r="AE22" s="127"/>
    </row>
    <row r="23" spans="2:31" x14ac:dyDescent="0.25">
      <c r="B23" s="82"/>
      <c r="C23" s="84" t="s">
        <v>16</v>
      </c>
      <c r="D23" s="84"/>
      <c r="E23" s="84">
        <f>SUM(E10:E22)</f>
        <v>0</v>
      </c>
      <c r="F23" s="84"/>
      <c r="G23" s="84">
        <f t="shared" ref="G23:O23" si="2">SUM(G10:G22)</f>
        <v>0</v>
      </c>
      <c r="H23" s="84"/>
      <c r="I23" s="84">
        <f>IFERROR(INDEX(Юноши!$H$2:$H$151,MATCH(ROUNDUP(IF(ISBLANK(H23),"нет",H23),1),Юноши!$E$2:$E$151,-1)),)</f>
        <v>0</v>
      </c>
      <c r="J23" s="89"/>
      <c r="K23" s="84">
        <f t="shared" si="2"/>
        <v>232</v>
      </c>
      <c r="L23" s="84"/>
      <c r="M23" s="84">
        <f t="shared" si="2"/>
        <v>114</v>
      </c>
      <c r="N23" s="84"/>
      <c r="O23" s="84">
        <f t="shared" si="2"/>
        <v>65</v>
      </c>
      <c r="P23" s="92"/>
      <c r="Q23" s="125"/>
      <c r="R23" s="125"/>
      <c r="S23" s="125"/>
      <c r="T23" s="125"/>
      <c r="U23" s="125"/>
      <c r="V23" s="125"/>
      <c r="W23" s="125"/>
      <c r="X23" s="125"/>
      <c r="Y23" s="128"/>
      <c r="Z23" s="128"/>
      <c r="AA23" s="128"/>
      <c r="AB23" s="128"/>
      <c r="AC23" s="128"/>
      <c r="AD23" s="128"/>
      <c r="AE23" s="128"/>
    </row>
    <row r="25" spans="2:31" x14ac:dyDescent="0.25">
      <c r="C25" s="112" t="s">
        <v>46</v>
      </c>
      <c r="D25" s="113"/>
      <c r="E25" s="113"/>
      <c r="F25" s="113"/>
      <c r="G25" s="113"/>
      <c r="H25" s="113"/>
      <c r="I25" s="113"/>
      <c r="J25" s="113"/>
      <c r="K25" s="113"/>
      <c r="L25" s="113"/>
    </row>
    <row r="26" spans="2:31" x14ac:dyDescent="0.25">
      <c r="C26" s="112" t="s">
        <v>38</v>
      </c>
      <c r="D26" s="113"/>
      <c r="E26" s="113"/>
      <c r="F26" s="113"/>
      <c r="G26" s="113"/>
      <c r="H26" s="113"/>
      <c r="I26" s="113"/>
      <c r="J26" s="113"/>
      <c r="K26" s="113"/>
    </row>
    <row r="27" spans="2:31" x14ac:dyDescent="0.25">
      <c r="C27" s="97"/>
      <c r="D27" s="96"/>
      <c r="E27" s="96"/>
      <c r="F27" s="96"/>
      <c r="G27" s="96"/>
      <c r="H27" s="96"/>
      <c r="I27" s="96"/>
      <c r="J27" s="96"/>
      <c r="K27" s="96"/>
    </row>
    <row r="28" spans="2:31" x14ac:dyDescent="0.25">
      <c r="B28" s="93" t="s">
        <v>31</v>
      </c>
      <c r="C28" s="94"/>
      <c r="D28" s="93" t="s">
        <v>32</v>
      </c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</row>
    <row r="29" spans="2:31" x14ac:dyDescent="0.25">
      <c r="B29" s="94"/>
      <c r="C29" s="94"/>
      <c r="D29" s="93" t="s">
        <v>33</v>
      </c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5"/>
      <c r="AC29" s="95"/>
      <c r="AD29" s="95"/>
      <c r="AE29" s="94"/>
    </row>
  </sheetData>
  <mergeCells count="49">
    <mergeCell ref="AB17:AB23"/>
    <mergeCell ref="AA17:AA23"/>
    <mergeCell ref="Z17:Z23"/>
    <mergeCell ref="Y17:Y23"/>
    <mergeCell ref="X17:X23"/>
    <mergeCell ref="AC10:AC15"/>
    <mergeCell ref="AD10:AD15"/>
    <mergeCell ref="AE10:AE15"/>
    <mergeCell ref="AE17:AE23"/>
    <mergeCell ref="AD17:AD23"/>
    <mergeCell ref="AC17:AC23"/>
    <mergeCell ref="AB10:AB15"/>
    <mergeCell ref="T10:T15"/>
    <mergeCell ref="U10:U15"/>
    <mergeCell ref="V10:V15"/>
    <mergeCell ref="W10:W15"/>
    <mergeCell ref="X10:X15"/>
    <mergeCell ref="S10:S15"/>
    <mergeCell ref="R17:R23"/>
    <mergeCell ref="Q10:Q15"/>
    <mergeCell ref="Y10:Y15"/>
    <mergeCell ref="AA10:AA15"/>
    <mergeCell ref="Z10:Z15"/>
    <mergeCell ref="W17:W23"/>
    <mergeCell ref="V17:V23"/>
    <mergeCell ref="U17:U23"/>
    <mergeCell ref="T17:T23"/>
    <mergeCell ref="S17:S23"/>
    <mergeCell ref="L8:M8"/>
    <mergeCell ref="Q17:Q23"/>
    <mergeCell ref="H8:I8"/>
    <mergeCell ref="C25:L25"/>
    <mergeCell ref="R10:R15"/>
    <mergeCell ref="N5:S5"/>
    <mergeCell ref="C26:K26"/>
    <mergeCell ref="B2:AE2"/>
    <mergeCell ref="B3:AE3"/>
    <mergeCell ref="B4:AE4"/>
    <mergeCell ref="D7:AC7"/>
    <mergeCell ref="T8:U8"/>
    <mergeCell ref="V8:W8"/>
    <mergeCell ref="X8:Y8"/>
    <mergeCell ref="Z8:AA8"/>
    <mergeCell ref="AB8:AC8"/>
    <mergeCell ref="N8:O8"/>
    <mergeCell ref="D8:E8"/>
    <mergeCell ref="F8:G8"/>
    <mergeCell ref="R8:S8"/>
    <mergeCell ref="J8:K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1"/>
  <sheetViews>
    <sheetView topLeftCell="A10" workbookViewId="0">
      <selection activeCell="K25" sqref="K25"/>
    </sheetView>
  </sheetViews>
  <sheetFormatPr defaultRowHeight="13.2" x14ac:dyDescent="0.25"/>
  <cols>
    <col min="1" max="12" width="12.77734375" customWidth="1"/>
  </cols>
  <sheetData>
    <row r="1" spans="1:12" ht="62.4" x14ac:dyDescent="0.25">
      <c r="A1" s="3" t="s">
        <v>3</v>
      </c>
      <c r="B1" s="2" t="s">
        <v>2</v>
      </c>
      <c r="C1" s="3" t="s">
        <v>4</v>
      </c>
      <c r="D1" s="2" t="s">
        <v>2</v>
      </c>
      <c r="E1" s="3" t="s">
        <v>5</v>
      </c>
      <c r="F1" s="2" t="s">
        <v>2</v>
      </c>
      <c r="G1" s="3" t="s">
        <v>6</v>
      </c>
      <c r="H1" s="2" t="s">
        <v>2</v>
      </c>
      <c r="I1" s="3" t="s">
        <v>7</v>
      </c>
      <c r="J1" s="2" t="s">
        <v>2</v>
      </c>
      <c r="K1" s="3" t="s">
        <v>8</v>
      </c>
      <c r="L1" s="2" t="s">
        <v>2</v>
      </c>
    </row>
    <row r="2" spans="1:12" ht="18" x14ac:dyDescent="0.25">
      <c r="A2" s="8">
        <v>230</v>
      </c>
      <c r="B2" s="1">
        <v>1</v>
      </c>
      <c r="C2" s="6">
        <v>11</v>
      </c>
      <c r="D2" s="1">
        <v>1</v>
      </c>
      <c r="E2" s="6">
        <v>6.9</v>
      </c>
      <c r="F2" s="1">
        <v>1</v>
      </c>
      <c r="G2" s="6">
        <v>12.2</v>
      </c>
      <c r="H2" s="1">
        <v>1</v>
      </c>
      <c r="I2" s="8">
        <v>18</v>
      </c>
      <c r="J2" s="1">
        <v>1</v>
      </c>
      <c r="K2" s="85">
        <v>4</v>
      </c>
      <c r="L2" s="1">
        <v>1</v>
      </c>
    </row>
    <row r="3" spans="1:12" ht="18" x14ac:dyDescent="0.25">
      <c r="A3" s="8">
        <v>235</v>
      </c>
      <c r="B3" s="1">
        <v>2</v>
      </c>
      <c r="C3" s="6">
        <v>11.5</v>
      </c>
      <c r="D3" s="1">
        <v>2</v>
      </c>
      <c r="E3" s="5"/>
      <c r="F3" s="1">
        <v>2</v>
      </c>
      <c r="G3" s="5"/>
      <c r="H3" s="1">
        <v>2</v>
      </c>
      <c r="I3" s="6">
        <v>17.899999999999999</v>
      </c>
      <c r="J3" s="1">
        <v>2</v>
      </c>
      <c r="K3" s="85">
        <v>3.5920000000000001</v>
      </c>
      <c r="L3" s="1">
        <v>2</v>
      </c>
    </row>
    <row r="4" spans="1:12" ht="18" x14ac:dyDescent="0.25">
      <c r="A4" s="8">
        <v>240</v>
      </c>
      <c r="B4" s="1">
        <v>3</v>
      </c>
      <c r="C4" s="6">
        <v>12</v>
      </c>
      <c r="D4" s="1">
        <v>3</v>
      </c>
      <c r="E4" s="5"/>
      <c r="F4" s="1">
        <v>3</v>
      </c>
      <c r="G4" s="6">
        <v>12.1</v>
      </c>
      <c r="H4" s="1">
        <v>3</v>
      </c>
      <c r="I4" s="6">
        <v>17.8</v>
      </c>
      <c r="J4" s="1">
        <v>3</v>
      </c>
      <c r="K4" s="85">
        <v>3.5840000000000001</v>
      </c>
      <c r="L4" s="1">
        <v>3</v>
      </c>
    </row>
    <row r="5" spans="1:12" ht="18" x14ac:dyDescent="0.25">
      <c r="A5" s="8">
        <v>245</v>
      </c>
      <c r="B5" s="1">
        <v>4</v>
      </c>
      <c r="C5" s="6">
        <v>12.5</v>
      </c>
      <c r="D5" s="1">
        <v>4</v>
      </c>
      <c r="E5" s="5"/>
      <c r="F5" s="1">
        <v>4</v>
      </c>
      <c r="G5" s="5"/>
      <c r="H5" s="1">
        <v>4</v>
      </c>
      <c r="I5" s="6">
        <v>17.7</v>
      </c>
      <c r="J5" s="1">
        <v>4</v>
      </c>
      <c r="K5" s="85">
        <v>3.5760000000000001</v>
      </c>
      <c r="L5" s="1">
        <v>4</v>
      </c>
    </row>
    <row r="6" spans="1:12" ht="18" x14ac:dyDescent="0.25">
      <c r="A6" s="8">
        <v>250</v>
      </c>
      <c r="B6" s="1">
        <v>5</v>
      </c>
      <c r="C6" s="6">
        <v>13</v>
      </c>
      <c r="D6" s="1">
        <v>5</v>
      </c>
      <c r="E6" s="5"/>
      <c r="F6" s="1">
        <v>5</v>
      </c>
      <c r="G6" s="6">
        <v>12</v>
      </c>
      <c r="H6" s="1">
        <v>5</v>
      </c>
      <c r="I6" s="6">
        <v>17.600000000000001</v>
      </c>
      <c r="J6" s="1">
        <v>5</v>
      </c>
      <c r="K6" s="85">
        <v>3.5680000000000001</v>
      </c>
      <c r="L6" s="1">
        <v>5</v>
      </c>
    </row>
    <row r="7" spans="1:12" ht="18" x14ac:dyDescent="0.25">
      <c r="A7" s="8">
        <v>255</v>
      </c>
      <c r="B7" s="1">
        <v>6</v>
      </c>
      <c r="C7" s="6">
        <v>13.5</v>
      </c>
      <c r="D7" s="1">
        <v>6</v>
      </c>
      <c r="E7" s="6">
        <v>6.8</v>
      </c>
      <c r="F7" s="1">
        <v>6</v>
      </c>
      <c r="G7" s="5"/>
      <c r="H7" s="1">
        <v>6</v>
      </c>
      <c r="I7" s="6">
        <v>17.5</v>
      </c>
      <c r="J7" s="1">
        <v>6</v>
      </c>
      <c r="K7" s="85">
        <v>3.56</v>
      </c>
      <c r="L7" s="1">
        <v>6</v>
      </c>
    </row>
    <row r="8" spans="1:12" ht="18" x14ac:dyDescent="0.25">
      <c r="A8" s="8">
        <v>260</v>
      </c>
      <c r="B8" s="1">
        <v>7</v>
      </c>
      <c r="C8" s="6">
        <v>14</v>
      </c>
      <c r="D8" s="1">
        <v>7</v>
      </c>
      <c r="E8" s="5"/>
      <c r="F8" s="1">
        <v>7</v>
      </c>
      <c r="G8" s="6">
        <v>11.9</v>
      </c>
      <c r="H8" s="1">
        <v>7</v>
      </c>
      <c r="I8" s="6">
        <v>17.399999999999999</v>
      </c>
      <c r="J8" s="1">
        <v>7</v>
      </c>
      <c r="K8" s="85">
        <v>3.552</v>
      </c>
      <c r="L8" s="1">
        <v>7</v>
      </c>
    </row>
    <row r="9" spans="1:12" ht="18" x14ac:dyDescent="0.25">
      <c r="A9" s="8">
        <v>265</v>
      </c>
      <c r="B9" s="1">
        <v>8</v>
      </c>
      <c r="C9" s="6">
        <v>14.5</v>
      </c>
      <c r="D9" s="1">
        <v>8</v>
      </c>
      <c r="E9" s="5"/>
      <c r="F9" s="1">
        <v>8</v>
      </c>
      <c r="G9" s="5"/>
      <c r="H9" s="1">
        <v>8</v>
      </c>
      <c r="I9" s="6">
        <v>17.3</v>
      </c>
      <c r="J9" s="1">
        <v>8</v>
      </c>
      <c r="K9" s="85">
        <v>3.5539999999999998</v>
      </c>
      <c r="L9" s="1">
        <v>8</v>
      </c>
    </row>
    <row r="10" spans="1:12" ht="18" x14ac:dyDescent="0.25">
      <c r="A10" s="8">
        <v>270</v>
      </c>
      <c r="B10" s="1">
        <v>9</v>
      </c>
      <c r="C10" s="6">
        <v>15</v>
      </c>
      <c r="D10" s="1">
        <v>9</v>
      </c>
      <c r="E10" s="5"/>
      <c r="F10" s="1">
        <v>9</v>
      </c>
      <c r="G10" s="6">
        <v>11.8</v>
      </c>
      <c r="H10" s="1">
        <v>9</v>
      </c>
      <c r="I10" s="6">
        <v>17.2</v>
      </c>
      <c r="J10" s="1">
        <v>9</v>
      </c>
      <c r="K10" s="85">
        <v>3.536</v>
      </c>
      <c r="L10" s="1">
        <v>9</v>
      </c>
    </row>
    <row r="11" spans="1:12" ht="18" x14ac:dyDescent="0.25">
      <c r="A11" s="8">
        <v>275</v>
      </c>
      <c r="B11" s="1">
        <v>10</v>
      </c>
      <c r="C11" s="6">
        <v>15.5</v>
      </c>
      <c r="D11" s="1">
        <v>10</v>
      </c>
      <c r="E11" s="5"/>
      <c r="F11" s="1">
        <v>10</v>
      </c>
      <c r="G11" s="5"/>
      <c r="H11" s="1">
        <v>10</v>
      </c>
      <c r="I11" s="6">
        <v>17.100000000000001</v>
      </c>
      <c r="J11" s="1">
        <v>10</v>
      </c>
      <c r="K11" s="85">
        <v>3.528</v>
      </c>
      <c r="L11" s="1">
        <v>10</v>
      </c>
    </row>
    <row r="12" spans="1:12" ht="18" x14ac:dyDescent="0.25">
      <c r="A12" s="8">
        <v>280</v>
      </c>
      <c r="B12" s="1">
        <v>11</v>
      </c>
      <c r="C12" s="6">
        <v>16</v>
      </c>
      <c r="D12" s="1">
        <v>11</v>
      </c>
      <c r="E12" s="6">
        <v>6.7</v>
      </c>
      <c r="F12" s="1">
        <v>11</v>
      </c>
      <c r="G12" s="5"/>
      <c r="H12" s="1">
        <v>11</v>
      </c>
      <c r="I12" s="8">
        <v>17</v>
      </c>
      <c r="J12" s="1">
        <v>11</v>
      </c>
      <c r="K12" s="85">
        <v>3.52</v>
      </c>
      <c r="L12" s="1">
        <v>11</v>
      </c>
    </row>
    <row r="13" spans="1:12" ht="18" x14ac:dyDescent="0.25">
      <c r="A13" s="8">
        <v>285</v>
      </c>
      <c r="B13" s="1">
        <v>12</v>
      </c>
      <c r="C13" s="6">
        <v>16.5</v>
      </c>
      <c r="D13" s="1">
        <v>12</v>
      </c>
      <c r="E13" s="5"/>
      <c r="F13" s="1">
        <v>12</v>
      </c>
      <c r="G13" s="4" t="s">
        <v>1</v>
      </c>
      <c r="H13" s="1">
        <v>12</v>
      </c>
      <c r="I13" s="6">
        <v>16.899999999999999</v>
      </c>
      <c r="J13" s="1">
        <v>12</v>
      </c>
      <c r="K13" s="85">
        <v>3.512</v>
      </c>
      <c r="L13" s="1">
        <v>12</v>
      </c>
    </row>
    <row r="14" spans="1:12" ht="18" x14ac:dyDescent="0.25">
      <c r="A14" s="8">
        <v>290</v>
      </c>
      <c r="B14" s="1">
        <v>13</v>
      </c>
      <c r="C14" s="6">
        <v>17</v>
      </c>
      <c r="D14" s="1">
        <v>13</v>
      </c>
      <c r="E14" s="5"/>
      <c r="F14" s="1">
        <v>13</v>
      </c>
      <c r="G14" s="5"/>
      <c r="H14" s="1">
        <v>13</v>
      </c>
      <c r="I14" s="6">
        <v>16.8</v>
      </c>
      <c r="J14" s="1">
        <v>13</v>
      </c>
      <c r="K14" s="85">
        <v>3.504</v>
      </c>
      <c r="L14" s="1">
        <v>13</v>
      </c>
    </row>
    <row r="15" spans="1:12" ht="18" x14ac:dyDescent="0.25">
      <c r="A15" s="8">
        <v>295</v>
      </c>
      <c r="B15" s="1">
        <v>14</v>
      </c>
      <c r="C15" s="6">
        <v>17.5</v>
      </c>
      <c r="D15" s="1">
        <v>14</v>
      </c>
      <c r="E15" s="5"/>
      <c r="F15" s="1">
        <v>14</v>
      </c>
      <c r="G15" s="5"/>
      <c r="H15" s="1">
        <v>14</v>
      </c>
      <c r="I15" s="6">
        <v>16.7</v>
      </c>
      <c r="J15" s="1">
        <v>14</v>
      </c>
      <c r="K15" s="85">
        <v>3.496</v>
      </c>
      <c r="L15" s="1">
        <v>14</v>
      </c>
    </row>
    <row r="16" spans="1:12" ht="18" x14ac:dyDescent="0.25">
      <c r="A16" s="8">
        <v>300</v>
      </c>
      <c r="B16" s="1">
        <v>15</v>
      </c>
      <c r="C16" s="6">
        <v>15</v>
      </c>
      <c r="D16" s="1">
        <v>15</v>
      </c>
      <c r="E16" s="5"/>
      <c r="F16" s="1">
        <v>15</v>
      </c>
      <c r="G16" s="6">
        <v>11.6</v>
      </c>
      <c r="H16" s="1">
        <v>15</v>
      </c>
      <c r="I16" s="6">
        <v>16.600000000000001</v>
      </c>
      <c r="J16" s="1">
        <v>15</v>
      </c>
      <c r="K16" s="85">
        <v>3.488</v>
      </c>
      <c r="L16" s="1">
        <v>15</v>
      </c>
    </row>
    <row r="17" spans="1:12" ht="18" x14ac:dyDescent="0.25">
      <c r="A17" s="8">
        <v>305</v>
      </c>
      <c r="B17" s="1">
        <v>16</v>
      </c>
      <c r="C17" s="6">
        <v>18.5</v>
      </c>
      <c r="D17" s="1">
        <v>16</v>
      </c>
      <c r="E17" s="6">
        <v>6.6</v>
      </c>
      <c r="F17" s="1">
        <v>16</v>
      </c>
      <c r="G17" s="5"/>
      <c r="H17" s="1">
        <v>16</v>
      </c>
      <c r="I17" s="6">
        <v>16.5</v>
      </c>
      <c r="J17" s="1">
        <v>16</v>
      </c>
      <c r="K17" s="85">
        <v>3.48</v>
      </c>
      <c r="L17" s="1">
        <v>16</v>
      </c>
    </row>
    <row r="18" spans="1:12" ht="18" x14ac:dyDescent="0.25">
      <c r="A18" s="8">
        <v>310</v>
      </c>
      <c r="B18" s="1">
        <v>17</v>
      </c>
      <c r="C18" s="6">
        <v>19</v>
      </c>
      <c r="D18" s="1">
        <v>17</v>
      </c>
      <c r="E18" s="5"/>
      <c r="F18" s="1">
        <v>17</v>
      </c>
      <c r="G18" s="5"/>
      <c r="H18" s="1">
        <v>17</v>
      </c>
      <c r="I18" s="6">
        <v>16.399999999999999</v>
      </c>
      <c r="J18" s="1">
        <v>17</v>
      </c>
      <c r="K18" s="85">
        <v>3.472</v>
      </c>
      <c r="L18" s="1">
        <v>17</v>
      </c>
    </row>
    <row r="19" spans="1:12" ht="18" x14ac:dyDescent="0.25">
      <c r="A19" s="8">
        <v>315</v>
      </c>
      <c r="B19" s="1">
        <v>18</v>
      </c>
      <c r="C19" s="6">
        <v>19.5</v>
      </c>
      <c r="D19" s="1">
        <v>18</v>
      </c>
      <c r="E19" s="5"/>
      <c r="F19" s="1">
        <v>18</v>
      </c>
      <c r="G19" s="6">
        <v>11.5</v>
      </c>
      <c r="H19" s="1">
        <v>18</v>
      </c>
      <c r="I19" s="6">
        <v>16.3</v>
      </c>
      <c r="J19" s="1">
        <v>18</v>
      </c>
      <c r="K19" s="85">
        <v>3.46</v>
      </c>
      <c r="L19" s="1">
        <v>18</v>
      </c>
    </row>
    <row r="20" spans="1:12" ht="18" x14ac:dyDescent="0.25">
      <c r="A20" s="8">
        <v>320</v>
      </c>
      <c r="B20" s="1">
        <v>19</v>
      </c>
      <c r="C20" s="6">
        <v>20</v>
      </c>
      <c r="D20" s="1">
        <v>19</v>
      </c>
      <c r="E20" s="5"/>
      <c r="F20" s="1">
        <v>19</v>
      </c>
      <c r="G20" s="5"/>
      <c r="H20" s="1">
        <v>19</v>
      </c>
      <c r="I20" s="6">
        <v>16.2</v>
      </c>
      <c r="J20" s="1">
        <v>19</v>
      </c>
      <c r="K20" s="85">
        <v>3.456</v>
      </c>
      <c r="L20" s="1">
        <v>19</v>
      </c>
    </row>
    <row r="21" spans="1:12" ht="18" x14ac:dyDescent="0.25">
      <c r="A21" s="8">
        <v>325</v>
      </c>
      <c r="B21" s="1">
        <v>20</v>
      </c>
      <c r="C21" s="6">
        <v>20.5</v>
      </c>
      <c r="D21" s="1">
        <v>20</v>
      </c>
      <c r="E21" s="5"/>
      <c r="F21" s="1">
        <v>20</v>
      </c>
      <c r="G21" s="5"/>
      <c r="H21" s="1">
        <v>20</v>
      </c>
      <c r="I21" s="6">
        <v>16.100000000000001</v>
      </c>
      <c r="J21" s="1">
        <v>20</v>
      </c>
      <c r="K21" s="85">
        <v>3.448</v>
      </c>
      <c r="L21" s="1">
        <v>20</v>
      </c>
    </row>
    <row r="22" spans="1:12" ht="18" x14ac:dyDescent="0.25">
      <c r="A22" s="8">
        <v>330</v>
      </c>
      <c r="B22" s="1">
        <v>21</v>
      </c>
      <c r="C22" s="6">
        <v>21</v>
      </c>
      <c r="D22" s="1">
        <v>21</v>
      </c>
      <c r="E22" s="6">
        <v>6.5</v>
      </c>
      <c r="F22" s="1">
        <v>21</v>
      </c>
      <c r="G22" s="6">
        <v>11.4</v>
      </c>
      <c r="H22" s="1">
        <v>21</v>
      </c>
      <c r="I22" s="8">
        <v>16</v>
      </c>
      <c r="J22" s="1">
        <v>21</v>
      </c>
      <c r="K22" s="85">
        <v>3.44</v>
      </c>
      <c r="L22" s="1">
        <v>21</v>
      </c>
    </row>
    <row r="23" spans="1:12" ht="18" x14ac:dyDescent="0.25">
      <c r="A23" s="8">
        <v>335</v>
      </c>
      <c r="B23" s="1">
        <v>22</v>
      </c>
      <c r="C23" s="6">
        <v>21.5</v>
      </c>
      <c r="D23" s="1">
        <v>22</v>
      </c>
      <c r="E23" s="5"/>
      <c r="F23" s="1">
        <v>22</v>
      </c>
      <c r="G23" s="5"/>
      <c r="H23" s="1">
        <v>22</v>
      </c>
      <c r="I23" s="5"/>
      <c r="J23" s="1">
        <v>22</v>
      </c>
      <c r="K23" s="85">
        <v>3.4319999999999999</v>
      </c>
      <c r="L23" s="1">
        <v>22</v>
      </c>
    </row>
    <row r="24" spans="1:12" ht="18" x14ac:dyDescent="0.25">
      <c r="A24" s="8">
        <v>340</v>
      </c>
      <c r="B24" s="1">
        <v>23</v>
      </c>
      <c r="C24" s="6">
        <v>22</v>
      </c>
      <c r="D24" s="1">
        <v>23</v>
      </c>
      <c r="E24" s="5"/>
      <c r="F24" s="1">
        <v>23</v>
      </c>
      <c r="G24" s="5"/>
      <c r="H24" s="1">
        <v>23</v>
      </c>
      <c r="I24" s="6">
        <v>15.9</v>
      </c>
      <c r="J24" s="1">
        <v>23</v>
      </c>
      <c r="K24" s="85">
        <v>3.4239999999999999</v>
      </c>
      <c r="L24" s="1">
        <v>23</v>
      </c>
    </row>
    <row r="25" spans="1:12" ht="18" x14ac:dyDescent="0.25">
      <c r="A25" s="8">
        <v>345</v>
      </c>
      <c r="B25" s="1">
        <v>24</v>
      </c>
      <c r="C25" s="6">
        <v>22.5</v>
      </c>
      <c r="D25" s="1">
        <v>24</v>
      </c>
      <c r="E25" s="5"/>
      <c r="F25" s="1">
        <v>24</v>
      </c>
      <c r="G25" s="6">
        <v>11.3</v>
      </c>
      <c r="H25" s="1">
        <v>24</v>
      </c>
      <c r="I25" s="5"/>
      <c r="J25" s="1">
        <v>24</v>
      </c>
      <c r="K25" s="85">
        <v>3.42</v>
      </c>
      <c r="L25" s="1">
        <v>24</v>
      </c>
    </row>
    <row r="26" spans="1:12" ht="18" x14ac:dyDescent="0.25">
      <c r="A26" s="8">
        <v>349</v>
      </c>
      <c r="B26" s="1">
        <v>25</v>
      </c>
      <c r="C26" s="6">
        <v>23</v>
      </c>
      <c r="D26" s="1">
        <v>25</v>
      </c>
      <c r="E26" s="5"/>
      <c r="F26" s="1">
        <v>25</v>
      </c>
      <c r="G26" s="5"/>
      <c r="H26" s="1">
        <v>25</v>
      </c>
      <c r="I26" s="6">
        <v>15.8</v>
      </c>
      <c r="J26" s="1">
        <v>25</v>
      </c>
      <c r="K26" s="85">
        <v>3.4079999999999999</v>
      </c>
      <c r="L26" s="1">
        <v>25</v>
      </c>
    </row>
    <row r="27" spans="1:12" ht="18" x14ac:dyDescent="0.25">
      <c r="A27" s="8">
        <v>353</v>
      </c>
      <c r="B27" s="1">
        <v>26</v>
      </c>
      <c r="C27" s="6">
        <v>23.5</v>
      </c>
      <c r="D27" s="1">
        <v>26</v>
      </c>
      <c r="E27" s="6">
        <v>6.4</v>
      </c>
      <c r="F27" s="1">
        <v>26</v>
      </c>
      <c r="G27" s="5"/>
      <c r="H27" s="1">
        <v>26</v>
      </c>
      <c r="I27" s="5"/>
      <c r="J27" s="1">
        <v>26</v>
      </c>
      <c r="K27" s="85">
        <v>3.4</v>
      </c>
      <c r="L27" s="1">
        <v>26</v>
      </c>
    </row>
    <row r="28" spans="1:12" ht="18" x14ac:dyDescent="0.25">
      <c r="A28" s="8">
        <v>357</v>
      </c>
      <c r="B28" s="1">
        <v>27</v>
      </c>
      <c r="C28" s="6">
        <v>24</v>
      </c>
      <c r="D28" s="1">
        <v>27</v>
      </c>
      <c r="E28" s="5"/>
      <c r="F28" s="1">
        <v>27</v>
      </c>
      <c r="G28" s="6">
        <v>11.2</v>
      </c>
      <c r="H28" s="1">
        <v>27</v>
      </c>
      <c r="I28" s="6">
        <v>15.7</v>
      </c>
      <c r="J28" s="1">
        <v>27</v>
      </c>
      <c r="K28" s="85">
        <v>3.3919999999999999</v>
      </c>
      <c r="L28" s="1">
        <v>27</v>
      </c>
    </row>
    <row r="29" spans="1:12" ht="18" x14ac:dyDescent="0.25">
      <c r="A29" s="8">
        <v>361</v>
      </c>
      <c r="B29" s="1">
        <v>28</v>
      </c>
      <c r="C29" s="6">
        <v>24.5</v>
      </c>
      <c r="D29" s="1">
        <v>28</v>
      </c>
      <c r="E29" s="5"/>
      <c r="F29" s="1">
        <v>28</v>
      </c>
      <c r="G29" s="5"/>
      <c r="H29" s="1">
        <v>28</v>
      </c>
      <c r="I29" s="5"/>
      <c r="J29" s="1">
        <v>28</v>
      </c>
      <c r="K29" s="85">
        <v>3.3839999999999999</v>
      </c>
      <c r="L29" s="1">
        <v>28</v>
      </c>
    </row>
    <row r="30" spans="1:12" ht="18" x14ac:dyDescent="0.25">
      <c r="A30" s="8">
        <v>365</v>
      </c>
      <c r="B30" s="1">
        <v>29</v>
      </c>
      <c r="C30" s="6">
        <v>25</v>
      </c>
      <c r="D30" s="1">
        <v>29</v>
      </c>
      <c r="E30" s="5"/>
      <c r="F30" s="1">
        <v>29</v>
      </c>
      <c r="G30" s="5"/>
      <c r="H30" s="1">
        <v>29</v>
      </c>
      <c r="I30" s="6">
        <v>15.6</v>
      </c>
      <c r="J30" s="1">
        <v>29</v>
      </c>
      <c r="K30" s="85">
        <v>3.3759999999999999</v>
      </c>
      <c r="L30" s="1">
        <v>29</v>
      </c>
    </row>
    <row r="31" spans="1:12" ht="18" x14ac:dyDescent="0.25">
      <c r="A31" s="8">
        <v>369</v>
      </c>
      <c r="B31" s="1">
        <v>30</v>
      </c>
      <c r="C31" s="6">
        <v>25.5</v>
      </c>
      <c r="D31" s="1">
        <v>30</v>
      </c>
      <c r="E31" s="5"/>
      <c r="F31" s="1">
        <v>30</v>
      </c>
      <c r="G31" s="6">
        <v>11.1</v>
      </c>
      <c r="H31" s="1">
        <v>30</v>
      </c>
      <c r="I31" s="5"/>
      <c r="J31" s="1">
        <v>30</v>
      </c>
      <c r="K31" s="85">
        <v>3.3679999999999999</v>
      </c>
      <c r="L31" s="1">
        <v>30</v>
      </c>
    </row>
    <row r="32" spans="1:12" ht="18" x14ac:dyDescent="0.25">
      <c r="A32" s="8">
        <v>373</v>
      </c>
      <c r="B32" s="1">
        <v>31</v>
      </c>
      <c r="C32" s="6">
        <v>26</v>
      </c>
      <c r="D32" s="1">
        <v>31</v>
      </c>
      <c r="E32" s="6">
        <v>6.3</v>
      </c>
      <c r="F32" s="1">
        <v>31</v>
      </c>
      <c r="G32" s="5"/>
      <c r="H32" s="1">
        <v>31</v>
      </c>
      <c r="I32" s="6">
        <v>15.5</v>
      </c>
      <c r="J32" s="1">
        <v>31</v>
      </c>
      <c r="K32" s="85">
        <v>3.36</v>
      </c>
      <c r="L32" s="1">
        <v>31</v>
      </c>
    </row>
    <row r="33" spans="1:12" ht="18" x14ac:dyDescent="0.25">
      <c r="A33" s="13">
        <v>377</v>
      </c>
      <c r="B33" s="1">
        <v>32</v>
      </c>
      <c r="C33" s="12">
        <v>26.5</v>
      </c>
      <c r="D33" s="1">
        <v>32</v>
      </c>
      <c r="E33" s="34"/>
      <c r="F33" s="1">
        <v>32</v>
      </c>
      <c r="G33" s="34"/>
      <c r="H33" s="1">
        <v>32</v>
      </c>
      <c r="I33" s="34"/>
      <c r="J33" s="1">
        <v>32</v>
      </c>
      <c r="K33" s="85">
        <v>3.3519999999999999</v>
      </c>
      <c r="L33" s="1">
        <v>32</v>
      </c>
    </row>
    <row r="34" spans="1:12" ht="18" x14ac:dyDescent="0.25">
      <c r="A34" s="13">
        <v>381</v>
      </c>
      <c r="B34" s="1">
        <v>33</v>
      </c>
      <c r="C34" s="12">
        <v>27</v>
      </c>
      <c r="D34" s="1">
        <v>33</v>
      </c>
      <c r="E34" s="34"/>
      <c r="F34" s="1">
        <v>33</v>
      </c>
      <c r="G34" s="13">
        <v>11</v>
      </c>
      <c r="H34" s="1">
        <v>33</v>
      </c>
      <c r="I34" s="12">
        <v>15.4</v>
      </c>
      <c r="J34" s="1">
        <v>33</v>
      </c>
      <c r="K34" s="85">
        <v>3.3439999999999999</v>
      </c>
      <c r="L34" s="1">
        <v>33</v>
      </c>
    </row>
    <row r="35" spans="1:12" ht="18" x14ac:dyDescent="0.25">
      <c r="A35" s="13">
        <v>385</v>
      </c>
      <c r="B35" s="1">
        <v>34</v>
      </c>
      <c r="C35" s="12">
        <v>27.5</v>
      </c>
      <c r="D35" s="1">
        <v>34</v>
      </c>
      <c r="E35" s="34"/>
      <c r="F35" s="1">
        <v>34</v>
      </c>
      <c r="G35" s="34"/>
      <c r="H35" s="1">
        <v>34</v>
      </c>
      <c r="I35" s="34"/>
      <c r="J35" s="1">
        <v>34</v>
      </c>
      <c r="K35" s="85">
        <v>3.3359999999999999</v>
      </c>
      <c r="L35" s="1">
        <v>34</v>
      </c>
    </row>
    <row r="36" spans="1:12" ht="18" x14ac:dyDescent="0.25">
      <c r="A36" s="13">
        <v>389</v>
      </c>
      <c r="B36" s="1">
        <v>35</v>
      </c>
      <c r="C36" s="12">
        <v>28</v>
      </c>
      <c r="D36" s="1">
        <v>35</v>
      </c>
      <c r="E36" s="34"/>
      <c r="F36" s="1">
        <v>35</v>
      </c>
      <c r="G36" s="34"/>
      <c r="H36" s="1">
        <v>35</v>
      </c>
      <c r="I36" s="12">
        <v>15.3</v>
      </c>
      <c r="J36" s="1">
        <v>35</v>
      </c>
      <c r="K36" s="85">
        <v>3.3279999999999998</v>
      </c>
      <c r="L36" s="1">
        <v>35</v>
      </c>
    </row>
    <row r="37" spans="1:12" ht="18" x14ac:dyDescent="0.25">
      <c r="A37" s="13">
        <v>393</v>
      </c>
      <c r="B37" s="1">
        <v>36</v>
      </c>
      <c r="C37" s="12">
        <v>28.5</v>
      </c>
      <c r="D37" s="1">
        <v>36</v>
      </c>
      <c r="E37" s="12">
        <v>6.2</v>
      </c>
      <c r="F37" s="1">
        <v>36</v>
      </c>
      <c r="G37" s="12">
        <v>10.9</v>
      </c>
      <c r="H37" s="1">
        <v>36</v>
      </c>
      <c r="I37" s="34"/>
      <c r="J37" s="1">
        <v>36</v>
      </c>
      <c r="K37" s="85">
        <v>3.32</v>
      </c>
      <c r="L37" s="1">
        <v>36</v>
      </c>
    </row>
    <row r="38" spans="1:12" ht="18" x14ac:dyDescent="0.25">
      <c r="A38" s="13">
        <v>397</v>
      </c>
      <c r="B38" s="1">
        <v>37</v>
      </c>
      <c r="C38" s="12">
        <v>29</v>
      </c>
      <c r="D38" s="1">
        <v>37</v>
      </c>
      <c r="E38" s="34"/>
      <c r="F38" s="1">
        <v>37</v>
      </c>
      <c r="G38" s="34"/>
      <c r="H38" s="1">
        <v>37</v>
      </c>
      <c r="I38" s="12">
        <v>15.2</v>
      </c>
      <c r="J38" s="1">
        <v>37</v>
      </c>
      <c r="K38" s="85">
        <v>3.3119999999999998</v>
      </c>
      <c r="L38" s="1">
        <v>37</v>
      </c>
    </row>
    <row r="39" spans="1:12" ht="18" x14ac:dyDescent="0.25">
      <c r="A39" s="13">
        <v>401</v>
      </c>
      <c r="B39" s="1">
        <v>38</v>
      </c>
      <c r="C39" s="12">
        <v>29.5</v>
      </c>
      <c r="D39" s="1">
        <v>38</v>
      </c>
      <c r="E39" s="34"/>
      <c r="F39" s="1">
        <v>38</v>
      </c>
      <c r="G39" s="34"/>
      <c r="H39" s="1">
        <v>38</v>
      </c>
      <c r="I39" s="34"/>
      <c r="J39" s="1">
        <v>38</v>
      </c>
      <c r="K39" s="85">
        <v>3.3039999999999998</v>
      </c>
      <c r="L39" s="1">
        <v>38</v>
      </c>
    </row>
    <row r="40" spans="1:12" ht="18" x14ac:dyDescent="0.25">
      <c r="A40" s="13">
        <v>405</v>
      </c>
      <c r="B40" s="1">
        <v>39</v>
      </c>
      <c r="C40" s="12">
        <v>30</v>
      </c>
      <c r="D40" s="1">
        <v>39</v>
      </c>
      <c r="E40" s="34"/>
      <c r="F40" s="1">
        <v>39</v>
      </c>
      <c r="G40" s="12">
        <v>10.8</v>
      </c>
      <c r="H40" s="1">
        <v>39</v>
      </c>
      <c r="I40" s="12">
        <v>15.1</v>
      </c>
      <c r="J40" s="1">
        <v>39</v>
      </c>
      <c r="K40" s="85">
        <v>3.2959999999999998</v>
      </c>
      <c r="L40" s="1">
        <v>39</v>
      </c>
    </row>
    <row r="41" spans="1:12" ht="18" x14ac:dyDescent="0.25">
      <c r="A41" s="13">
        <v>409</v>
      </c>
      <c r="B41" s="1">
        <v>40</v>
      </c>
      <c r="C41" s="12">
        <v>30.5</v>
      </c>
      <c r="D41" s="1">
        <v>40</v>
      </c>
      <c r="E41" s="34"/>
      <c r="F41" s="1">
        <v>40</v>
      </c>
      <c r="G41" s="34"/>
      <c r="H41" s="1">
        <v>40</v>
      </c>
      <c r="I41" s="34"/>
      <c r="J41" s="1">
        <v>40</v>
      </c>
      <c r="K41" s="85">
        <v>3.2879999999999998</v>
      </c>
      <c r="L41" s="1">
        <v>40</v>
      </c>
    </row>
    <row r="42" spans="1:12" ht="18" x14ac:dyDescent="0.25">
      <c r="A42" s="13">
        <v>413</v>
      </c>
      <c r="B42" s="1">
        <v>41</v>
      </c>
      <c r="C42" s="12">
        <v>31</v>
      </c>
      <c r="D42" s="1">
        <v>41</v>
      </c>
      <c r="E42" s="12">
        <v>6.1</v>
      </c>
      <c r="F42" s="1">
        <v>41</v>
      </c>
      <c r="G42" s="34"/>
      <c r="H42" s="1">
        <v>41</v>
      </c>
      <c r="I42" s="13">
        <v>15</v>
      </c>
      <c r="J42" s="1">
        <v>41</v>
      </c>
      <c r="K42" s="85">
        <v>3.28</v>
      </c>
      <c r="L42" s="1">
        <v>41</v>
      </c>
    </row>
    <row r="43" spans="1:12" ht="18" x14ac:dyDescent="0.25">
      <c r="A43" s="13">
        <v>417</v>
      </c>
      <c r="B43" s="1">
        <v>42</v>
      </c>
      <c r="C43" s="12">
        <v>31.5</v>
      </c>
      <c r="D43" s="1">
        <v>42</v>
      </c>
      <c r="E43" s="34"/>
      <c r="F43" s="1">
        <v>42</v>
      </c>
      <c r="G43" s="12">
        <v>10.7</v>
      </c>
      <c r="H43" s="1">
        <v>42</v>
      </c>
      <c r="I43" s="34"/>
      <c r="J43" s="1">
        <v>42</v>
      </c>
      <c r="K43" s="85">
        <v>3.27</v>
      </c>
      <c r="L43" s="1">
        <v>42</v>
      </c>
    </row>
    <row r="44" spans="1:12" ht="18" x14ac:dyDescent="0.25">
      <c r="A44" s="13">
        <v>421</v>
      </c>
      <c r="B44" s="1">
        <v>43</v>
      </c>
      <c r="C44" s="12">
        <v>32</v>
      </c>
      <c r="D44" s="1">
        <v>43</v>
      </c>
      <c r="E44" s="34"/>
      <c r="F44" s="1">
        <v>43</v>
      </c>
      <c r="G44" s="34"/>
      <c r="H44" s="1">
        <v>43</v>
      </c>
      <c r="I44" s="12">
        <v>14.9</v>
      </c>
      <c r="J44" s="1">
        <v>43</v>
      </c>
      <c r="K44" s="85">
        <v>3.2639999999999998</v>
      </c>
      <c r="L44" s="1">
        <v>43</v>
      </c>
    </row>
    <row r="45" spans="1:12" ht="18" x14ac:dyDescent="0.25">
      <c r="A45" s="13">
        <v>425</v>
      </c>
      <c r="B45" s="1">
        <v>44</v>
      </c>
      <c r="C45" s="12">
        <v>32.5</v>
      </c>
      <c r="D45" s="1">
        <v>44</v>
      </c>
      <c r="E45" s="34"/>
      <c r="F45" s="1">
        <v>44</v>
      </c>
      <c r="G45" s="34"/>
      <c r="H45" s="1">
        <v>44</v>
      </c>
      <c r="I45" s="34"/>
      <c r="J45" s="1">
        <v>44</v>
      </c>
      <c r="K45" s="85">
        <v>3.2559999999999998</v>
      </c>
      <c r="L45" s="1">
        <v>44</v>
      </c>
    </row>
    <row r="46" spans="1:12" ht="18" x14ac:dyDescent="0.25">
      <c r="A46" s="13">
        <v>429</v>
      </c>
      <c r="B46" s="1">
        <v>45</v>
      </c>
      <c r="C46" s="12">
        <v>33</v>
      </c>
      <c r="D46" s="1">
        <v>45</v>
      </c>
      <c r="E46" s="34"/>
      <c r="F46" s="1">
        <v>45</v>
      </c>
      <c r="G46" s="12">
        <v>10.6</v>
      </c>
      <c r="H46" s="1">
        <v>45</v>
      </c>
      <c r="I46" s="12">
        <v>14.8</v>
      </c>
      <c r="J46" s="1">
        <v>45</v>
      </c>
      <c r="K46" s="85">
        <v>3.2480000000000002</v>
      </c>
      <c r="L46" s="1">
        <v>45</v>
      </c>
    </row>
    <row r="47" spans="1:12" ht="18" x14ac:dyDescent="0.25">
      <c r="A47" s="13">
        <v>433</v>
      </c>
      <c r="B47" s="1">
        <v>46</v>
      </c>
      <c r="C47" s="12">
        <v>33.5</v>
      </c>
      <c r="D47" s="1">
        <v>46</v>
      </c>
      <c r="E47" s="12">
        <v>6</v>
      </c>
      <c r="F47" s="1">
        <v>46</v>
      </c>
      <c r="G47" s="34"/>
      <c r="H47" s="1">
        <v>46</v>
      </c>
      <c r="I47" s="34"/>
      <c r="J47" s="1">
        <v>46</v>
      </c>
      <c r="K47" s="85">
        <v>3.24</v>
      </c>
      <c r="L47" s="1">
        <v>46</v>
      </c>
    </row>
    <row r="48" spans="1:12" ht="18" x14ac:dyDescent="0.25">
      <c r="A48" s="13">
        <v>437</v>
      </c>
      <c r="B48" s="1">
        <v>47</v>
      </c>
      <c r="C48" s="12">
        <v>33.9</v>
      </c>
      <c r="D48" s="1">
        <v>47</v>
      </c>
      <c r="E48" s="34"/>
      <c r="F48" s="1">
        <v>47</v>
      </c>
      <c r="G48" s="34"/>
      <c r="H48" s="1">
        <v>47</v>
      </c>
      <c r="I48" s="12">
        <v>14.7</v>
      </c>
      <c r="J48" s="1">
        <v>47</v>
      </c>
      <c r="K48" s="85">
        <v>3.2320000000000002</v>
      </c>
      <c r="L48" s="1">
        <v>47</v>
      </c>
    </row>
    <row r="49" spans="1:12" ht="18" x14ac:dyDescent="0.25">
      <c r="A49" s="13">
        <v>441</v>
      </c>
      <c r="B49" s="1">
        <v>48</v>
      </c>
      <c r="C49" s="12">
        <v>34.299999999999997</v>
      </c>
      <c r="D49" s="1">
        <v>48</v>
      </c>
      <c r="E49" s="34"/>
      <c r="F49" s="1">
        <v>48</v>
      </c>
      <c r="G49" s="12">
        <v>10.5</v>
      </c>
      <c r="H49" s="1">
        <v>48</v>
      </c>
      <c r="I49" s="34"/>
      <c r="J49" s="1">
        <v>48</v>
      </c>
      <c r="K49" s="85">
        <v>3.2240000000000002</v>
      </c>
      <c r="L49" s="1">
        <v>48</v>
      </c>
    </row>
    <row r="50" spans="1:12" ht="18" x14ac:dyDescent="0.25">
      <c r="A50" s="13">
        <v>445</v>
      </c>
      <c r="B50" s="1">
        <v>49</v>
      </c>
      <c r="C50" s="12">
        <v>34.700000000000003</v>
      </c>
      <c r="D50" s="1">
        <v>49</v>
      </c>
      <c r="E50" s="34"/>
      <c r="F50" s="1">
        <v>49</v>
      </c>
      <c r="G50" s="34"/>
      <c r="H50" s="1">
        <v>49</v>
      </c>
      <c r="I50" s="12">
        <v>14.6</v>
      </c>
      <c r="J50" s="1">
        <v>49</v>
      </c>
      <c r="K50" s="85">
        <v>3.2160000000000002</v>
      </c>
      <c r="L50" s="1">
        <v>49</v>
      </c>
    </row>
    <row r="51" spans="1:12" ht="18" x14ac:dyDescent="0.25">
      <c r="A51" s="13">
        <v>449</v>
      </c>
      <c r="B51" s="1">
        <v>50</v>
      </c>
      <c r="C51" s="12">
        <v>35.1</v>
      </c>
      <c r="D51" s="1">
        <v>50</v>
      </c>
      <c r="E51" s="34"/>
      <c r="F51" s="1">
        <v>50</v>
      </c>
      <c r="G51" s="34"/>
      <c r="H51" s="1">
        <v>50</v>
      </c>
      <c r="I51" s="34"/>
      <c r="J51" s="1">
        <v>50</v>
      </c>
      <c r="K51" s="85">
        <v>3.2080000000000002</v>
      </c>
      <c r="L51" s="1">
        <v>50</v>
      </c>
    </row>
    <row r="52" spans="1:12" ht="18" x14ac:dyDescent="0.25">
      <c r="A52" s="13">
        <v>453</v>
      </c>
      <c r="B52" s="1">
        <v>51</v>
      </c>
      <c r="C52" s="12">
        <v>35.5</v>
      </c>
      <c r="D52" s="1">
        <v>51</v>
      </c>
      <c r="E52" s="12">
        <v>5.9</v>
      </c>
      <c r="F52" s="1">
        <v>51</v>
      </c>
      <c r="G52" s="12">
        <v>10.4</v>
      </c>
      <c r="H52" s="1">
        <v>51</v>
      </c>
      <c r="I52" s="12">
        <v>14.5</v>
      </c>
      <c r="J52" s="1">
        <v>51</v>
      </c>
      <c r="K52" s="85">
        <v>3.2</v>
      </c>
      <c r="L52" s="1">
        <v>51</v>
      </c>
    </row>
    <row r="53" spans="1:12" ht="18" x14ac:dyDescent="0.25">
      <c r="A53" s="13">
        <v>457</v>
      </c>
      <c r="B53" s="1">
        <v>52</v>
      </c>
      <c r="C53" s="12">
        <v>35.9</v>
      </c>
      <c r="D53" s="1">
        <v>52</v>
      </c>
      <c r="E53" s="34"/>
      <c r="F53" s="1">
        <v>52</v>
      </c>
      <c r="G53" s="34"/>
      <c r="H53" s="1">
        <v>52</v>
      </c>
      <c r="I53" s="34"/>
      <c r="J53" s="1">
        <v>52</v>
      </c>
      <c r="K53" s="85">
        <v>3.1920000000000002</v>
      </c>
      <c r="L53" s="1">
        <v>52</v>
      </c>
    </row>
    <row r="54" spans="1:12" ht="18" x14ac:dyDescent="0.25">
      <c r="A54" s="13">
        <v>460</v>
      </c>
      <c r="B54" s="1">
        <v>53</v>
      </c>
      <c r="C54" s="12">
        <v>36.299999999999997</v>
      </c>
      <c r="D54" s="1">
        <v>53</v>
      </c>
      <c r="E54" s="34"/>
      <c r="F54" s="1">
        <v>53</v>
      </c>
      <c r="G54" s="34"/>
      <c r="H54" s="1">
        <v>53</v>
      </c>
      <c r="I54" s="12">
        <v>14.4</v>
      </c>
      <c r="J54" s="1">
        <v>53</v>
      </c>
      <c r="K54" s="85">
        <v>3.1840000000000002</v>
      </c>
      <c r="L54" s="1">
        <v>53</v>
      </c>
    </row>
    <row r="55" spans="1:12" ht="18" x14ac:dyDescent="0.25">
      <c r="A55" s="13">
        <v>463</v>
      </c>
      <c r="B55" s="1">
        <v>54</v>
      </c>
      <c r="C55" s="12">
        <v>36.700000000000003</v>
      </c>
      <c r="D55" s="1">
        <v>54</v>
      </c>
      <c r="E55" s="34"/>
      <c r="F55" s="1">
        <v>54</v>
      </c>
      <c r="G55" s="12">
        <v>10.3</v>
      </c>
      <c r="H55" s="1">
        <v>54</v>
      </c>
      <c r="I55" s="34"/>
      <c r="J55" s="1">
        <v>54</v>
      </c>
      <c r="K55" s="85">
        <v>3.1760000000000002</v>
      </c>
      <c r="L55" s="1">
        <v>54</v>
      </c>
    </row>
    <row r="56" spans="1:12" ht="18" x14ac:dyDescent="0.25">
      <c r="A56" s="13">
        <v>466</v>
      </c>
      <c r="B56" s="1">
        <v>55</v>
      </c>
      <c r="C56" s="12">
        <v>37.1</v>
      </c>
      <c r="D56" s="1">
        <v>55</v>
      </c>
      <c r="E56" s="34"/>
      <c r="F56" s="1">
        <v>55</v>
      </c>
      <c r="G56" s="34"/>
      <c r="H56" s="1">
        <v>55</v>
      </c>
      <c r="I56" s="12">
        <v>14.3</v>
      </c>
      <c r="J56" s="1">
        <v>55</v>
      </c>
      <c r="K56" s="85">
        <v>3.1680000000000001</v>
      </c>
      <c r="L56" s="1">
        <v>55</v>
      </c>
    </row>
    <row r="57" spans="1:12" ht="18" x14ac:dyDescent="0.25">
      <c r="A57" s="13">
        <v>469</v>
      </c>
      <c r="B57" s="1">
        <v>56</v>
      </c>
      <c r="C57" s="12">
        <v>37.5</v>
      </c>
      <c r="D57" s="1">
        <v>56</v>
      </c>
      <c r="E57" s="12">
        <v>5.8</v>
      </c>
      <c r="F57" s="1">
        <v>56</v>
      </c>
      <c r="G57" s="34"/>
      <c r="H57" s="1">
        <v>56</v>
      </c>
      <c r="I57" s="34"/>
      <c r="J57" s="1">
        <v>56</v>
      </c>
      <c r="K57" s="85">
        <v>3.16</v>
      </c>
      <c r="L57" s="1">
        <v>56</v>
      </c>
    </row>
    <row r="58" spans="1:12" ht="18" x14ac:dyDescent="0.25">
      <c r="A58" s="13">
        <v>472</v>
      </c>
      <c r="B58" s="1">
        <v>57</v>
      </c>
      <c r="C58" s="12">
        <v>37.9</v>
      </c>
      <c r="D58" s="1">
        <v>57</v>
      </c>
      <c r="E58" s="34"/>
      <c r="F58" s="1">
        <v>57</v>
      </c>
      <c r="G58" s="12">
        <v>10.199999999999999</v>
      </c>
      <c r="H58" s="1">
        <v>57</v>
      </c>
      <c r="I58" s="12">
        <v>14.2</v>
      </c>
      <c r="J58" s="1">
        <v>57</v>
      </c>
      <c r="K58" s="85">
        <v>3.1520000000000001</v>
      </c>
      <c r="L58" s="1">
        <v>57</v>
      </c>
    </row>
    <row r="59" spans="1:12" ht="18" x14ac:dyDescent="0.25">
      <c r="A59" s="13">
        <v>475</v>
      </c>
      <c r="B59" s="1">
        <v>58</v>
      </c>
      <c r="C59" s="12">
        <v>38.299999999999997</v>
      </c>
      <c r="D59" s="1">
        <v>58</v>
      </c>
      <c r="E59" s="34"/>
      <c r="F59" s="1">
        <v>58</v>
      </c>
      <c r="G59" s="34"/>
      <c r="H59" s="1">
        <v>58</v>
      </c>
      <c r="I59" s="34"/>
      <c r="J59" s="1">
        <v>58</v>
      </c>
      <c r="K59" s="85">
        <v>3.1440000000000001</v>
      </c>
      <c r="L59" s="1">
        <v>58</v>
      </c>
    </row>
    <row r="60" spans="1:12" ht="18" x14ac:dyDescent="0.25">
      <c r="A60" s="13">
        <v>478</v>
      </c>
      <c r="B60" s="1">
        <v>59</v>
      </c>
      <c r="C60" s="12">
        <v>38.700000000000003</v>
      </c>
      <c r="D60" s="1">
        <v>59</v>
      </c>
      <c r="E60" s="34"/>
      <c r="F60" s="1">
        <v>59</v>
      </c>
      <c r="G60" s="34"/>
      <c r="H60" s="1">
        <v>59</v>
      </c>
      <c r="I60" s="34"/>
      <c r="J60" s="1">
        <v>59</v>
      </c>
      <c r="K60" s="85">
        <v>3.1360000000000001</v>
      </c>
      <c r="L60" s="1">
        <v>59</v>
      </c>
    </row>
    <row r="61" spans="1:12" ht="18" x14ac:dyDescent="0.25">
      <c r="A61" s="13">
        <v>481</v>
      </c>
      <c r="B61" s="1">
        <v>60</v>
      </c>
      <c r="C61" s="12">
        <v>39.1</v>
      </c>
      <c r="D61" s="1">
        <v>60</v>
      </c>
      <c r="E61" s="34"/>
      <c r="F61" s="1">
        <v>60</v>
      </c>
      <c r="G61" s="12">
        <v>10.1</v>
      </c>
      <c r="H61" s="1">
        <v>60</v>
      </c>
      <c r="I61" s="12">
        <v>14.1</v>
      </c>
      <c r="J61" s="1">
        <v>60</v>
      </c>
      <c r="K61" s="85">
        <v>3.1280000000000001</v>
      </c>
      <c r="L61" s="1">
        <v>60</v>
      </c>
    </row>
    <row r="62" spans="1:12" ht="18" x14ac:dyDescent="0.25">
      <c r="A62" s="13">
        <v>484</v>
      </c>
      <c r="B62" s="1">
        <v>61</v>
      </c>
      <c r="C62" s="12">
        <v>39.5</v>
      </c>
      <c r="D62" s="1">
        <v>61</v>
      </c>
      <c r="E62" s="12">
        <v>5.7</v>
      </c>
      <c r="F62" s="1">
        <v>61</v>
      </c>
      <c r="G62" s="34"/>
      <c r="H62" s="1">
        <v>61</v>
      </c>
      <c r="I62" s="34"/>
      <c r="J62" s="1">
        <v>61</v>
      </c>
      <c r="K62" s="85">
        <v>3.12</v>
      </c>
      <c r="L62" s="1">
        <v>61</v>
      </c>
    </row>
    <row r="63" spans="1:12" ht="18" x14ac:dyDescent="0.25">
      <c r="A63" s="13">
        <v>487</v>
      </c>
      <c r="B63" s="1">
        <v>62</v>
      </c>
      <c r="C63" s="12">
        <v>39.9</v>
      </c>
      <c r="D63" s="1">
        <v>62</v>
      </c>
      <c r="E63" s="34"/>
      <c r="F63" s="1">
        <v>62</v>
      </c>
      <c r="G63" s="34"/>
      <c r="H63" s="1">
        <v>62</v>
      </c>
      <c r="I63" s="34"/>
      <c r="J63" s="1">
        <v>62</v>
      </c>
      <c r="K63" s="85">
        <v>3.1120000000000001</v>
      </c>
      <c r="L63" s="1">
        <v>62</v>
      </c>
    </row>
    <row r="64" spans="1:12" ht="18" x14ac:dyDescent="0.25">
      <c r="A64" s="13">
        <v>490</v>
      </c>
      <c r="B64" s="1">
        <v>63</v>
      </c>
      <c r="C64" s="12">
        <v>40.299999999999997</v>
      </c>
      <c r="D64" s="1">
        <v>63</v>
      </c>
      <c r="E64" s="34"/>
      <c r="F64" s="1">
        <v>63</v>
      </c>
      <c r="G64" s="12">
        <v>10</v>
      </c>
      <c r="H64" s="1">
        <v>63</v>
      </c>
      <c r="I64" s="12">
        <v>14</v>
      </c>
      <c r="J64" s="1">
        <v>63</v>
      </c>
      <c r="K64" s="85">
        <v>3.1040000000000001</v>
      </c>
      <c r="L64" s="1">
        <v>63</v>
      </c>
    </row>
    <row r="65" spans="1:12" ht="18" x14ac:dyDescent="0.25">
      <c r="A65" s="13">
        <v>493</v>
      </c>
      <c r="B65" s="1">
        <v>64</v>
      </c>
      <c r="C65" s="12">
        <v>40.700000000000003</v>
      </c>
      <c r="D65" s="1">
        <v>64</v>
      </c>
      <c r="E65" s="34"/>
      <c r="F65" s="1">
        <v>64</v>
      </c>
      <c r="G65" s="34"/>
      <c r="H65" s="1">
        <v>64</v>
      </c>
      <c r="I65" s="34"/>
      <c r="J65" s="1">
        <v>64</v>
      </c>
      <c r="K65" s="85">
        <v>3.0960000000000001</v>
      </c>
      <c r="L65" s="1">
        <v>64</v>
      </c>
    </row>
    <row r="66" spans="1:12" ht="18" x14ac:dyDescent="0.25">
      <c r="A66" s="13">
        <v>496</v>
      </c>
      <c r="B66" s="1">
        <v>65</v>
      </c>
      <c r="C66" s="12">
        <v>41.1</v>
      </c>
      <c r="D66" s="1">
        <v>65</v>
      </c>
      <c r="E66" s="34"/>
      <c r="F66" s="1">
        <v>65</v>
      </c>
      <c r="G66" s="34"/>
      <c r="H66" s="1">
        <v>65</v>
      </c>
      <c r="I66" s="34"/>
      <c r="J66" s="1">
        <v>65</v>
      </c>
      <c r="K66" s="85">
        <v>3.0880000000000001</v>
      </c>
      <c r="L66" s="1">
        <v>65</v>
      </c>
    </row>
    <row r="67" spans="1:12" ht="18" x14ac:dyDescent="0.25">
      <c r="A67" s="13">
        <v>499</v>
      </c>
      <c r="B67" s="1">
        <v>66</v>
      </c>
      <c r="C67" s="12">
        <v>41.5</v>
      </c>
      <c r="D67" s="1">
        <v>66</v>
      </c>
      <c r="E67" s="34"/>
      <c r="F67" s="1">
        <v>66</v>
      </c>
      <c r="G67" s="12">
        <v>9.9</v>
      </c>
      <c r="H67" s="1">
        <v>66</v>
      </c>
      <c r="I67" s="12">
        <v>13.9</v>
      </c>
      <c r="J67" s="1">
        <v>66</v>
      </c>
      <c r="K67" s="85">
        <v>3.08</v>
      </c>
      <c r="L67" s="1">
        <v>66</v>
      </c>
    </row>
    <row r="68" spans="1:12" ht="18" x14ac:dyDescent="0.25">
      <c r="A68" s="13">
        <v>502</v>
      </c>
      <c r="B68" s="1">
        <v>67</v>
      </c>
      <c r="C68" s="12">
        <v>41.9</v>
      </c>
      <c r="D68" s="1">
        <v>67</v>
      </c>
      <c r="E68" s="12">
        <v>5.6</v>
      </c>
      <c r="F68" s="1">
        <v>67</v>
      </c>
      <c r="G68" s="34"/>
      <c r="H68" s="1">
        <v>67</v>
      </c>
      <c r="I68" s="34"/>
      <c r="J68" s="1">
        <v>67</v>
      </c>
      <c r="K68" s="85">
        <v>3.0720000000000001</v>
      </c>
      <c r="L68" s="1">
        <v>67</v>
      </c>
    </row>
    <row r="69" spans="1:12" ht="18" x14ac:dyDescent="0.25">
      <c r="A69" s="13">
        <v>505</v>
      </c>
      <c r="B69" s="1">
        <v>68</v>
      </c>
      <c r="C69" s="12">
        <v>42.3</v>
      </c>
      <c r="D69" s="1">
        <v>68</v>
      </c>
      <c r="E69" s="34"/>
      <c r="F69" s="1">
        <v>68</v>
      </c>
      <c r="G69" s="34"/>
      <c r="H69" s="1">
        <v>68</v>
      </c>
      <c r="I69" s="34"/>
      <c r="J69" s="1">
        <v>68</v>
      </c>
      <c r="K69" s="85">
        <v>3.0640000000000001</v>
      </c>
      <c r="L69" s="1">
        <v>68</v>
      </c>
    </row>
    <row r="70" spans="1:12" ht="18" x14ac:dyDescent="0.25">
      <c r="A70" s="13">
        <v>508</v>
      </c>
      <c r="B70" s="1">
        <v>69</v>
      </c>
      <c r="C70" s="12">
        <v>42.7</v>
      </c>
      <c r="D70" s="1">
        <v>69</v>
      </c>
      <c r="E70" s="34"/>
      <c r="F70" s="1">
        <v>69</v>
      </c>
      <c r="G70" s="12">
        <v>9.8000000000000007</v>
      </c>
      <c r="H70" s="1">
        <v>69</v>
      </c>
      <c r="I70" s="12">
        <v>13.8</v>
      </c>
      <c r="J70" s="1">
        <v>69</v>
      </c>
      <c r="K70" s="85">
        <v>3.056</v>
      </c>
      <c r="L70" s="1">
        <v>69</v>
      </c>
    </row>
    <row r="71" spans="1:12" ht="18" x14ac:dyDescent="0.25">
      <c r="A71" s="13">
        <v>511</v>
      </c>
      <c r="B71" s="1">
        <v>70</v>
      </c>
      <c r="C71" s="12">
        <v>43.1</v>
      </c>
      <c r="D71" s="1">
        <v>70</v>
      </c>
      <c r="E71" s="34"/>
      <c r="F71" s="1">
        <v>70</v>
      </c>
      <c r="G71" s="34"/>
      <c r="H71" s="1">
        <v>70</v>
      </c>
      <c r="I71" s="34"/>
      <c r="J71" s="1">
        <v>70</v>
      </c>
      <c r="K71" s="85">
        <v>3.048</v>
      </c>
      <c r="L71" s="1">
        <v>70</v>
      </c>
    </row>
    <row r="72" spans="1:12" ht="18" x14ac:dyDescent="0.25">
      <c r="A72" s="13">
        <v>514</v>
      </c>
      <c r="B72" s="1">
        <v>71</v>
      </c>
      <c r="C72" s="12">
        <v>43.5</v>
      </c>
      <c r="D72" s="1">
        <v>71</v>
      </c>
      <c r="E72" s="34"/>
      <c r="F72" s="1">
        <v>71</v>
      </c>
      <c r="G72" s="34"/>
      <c r="H72" s="1">
        <v>71</v>
      </c>
      <c r="I72" s="34"/>
      <c r="J72" s="1">
        <v>71</v>
      </c>
      <c r="K72" s="85">
        <v>3.04</v>
      </c>
      <c r="L72" s="1">
        <v>71</v>
      </c>
    </row>
    <row r="73" spans="1:12" ht="18" x14ac:dyDescent="0.25">
      <c r="A73" s="13">
        <v>517</v>
      </c>
      <c r="B73" s="1">
        <v>72</v>
      </c>
      <c r="C73" s="12">
        <v>43.9</v>
      </c>
      <c r="D73" s="1">
        <v>72</v>
      </c>
      <c r="E73" s="34"/>
      <c r="F73" s="1">
        <v>72</v>
      </c>
      <c r="G73" s="12">
        <v>9.6999999999999993</v>
      </c>
      <c r="H73" s="1">
        <v>72</v>
      </c>
      <c r="I73" s="12">
        <v>13.7</v>
      </c>
      <c r="J73" s="1">
        <v>72</v>
      </c>
      <c r="K73" s="85">
        <v>3.032</v>
      </c>
      <c r="L73" s="1">
        <v>72</v>
      </c>
    </row>
    <row r="74" spans="1:12" ht="18" x14ac:dyDescent="0.25">
      <c r="A74" s="13">
        <v>520</v>
      </c>
      <c r="B74" s="1">
        <v>73</v>
      </c>
      <c r="C74" s="12">
        <v>44.3</v>
      </c>
      <c r="D74" s="1">
        <v>73</v>
      </c>
      <c r="E74" s="12">
        <v>5.5</v>
      </c>
      <c r="F74" s="1">
        <v>73</v>
      </c>
      <c r="G74" s="34"/>
      <c r="H74" s="1">
        <v>73</v>
      </c>
      <c r="I74" s="34"/>
      <c r="J74" s="1">
        <v>73</v>
      </c>
      <c r="K74" s="85">
        <v>3.024</v>
      </c>
      <c r="L74" s="1">
        <v>73</v>
      </c>
    </row>
    <row r="75" spans="1:12" ht="18" x14ac:dyDescent="0.25">
      <c r="A75" s="13">
        <v>523</v>
      </c>
      <c r="B75" s="1">
        <v>74</v>
      </c>
      <c r="C75" s="12">
        <v>44.7</v>
      </c>
      <c r="D75" s="1">
        <v>74</v>
      </c>
      <c r="E75" s="34"/>
      <c r="F75" s="1">
        <v>74</v>
      </c>
      <c r="G75" s="34"/>
      <c r="H75" s="1">
        <v>74</v>
      </c>
      <c r="I75" s="34"/>
      <c r="J75" s="1">
        <v>74</v>
      </c>
      <c r="K75" s="85">
        <v>3.016</v>
      </c>
      <c r="L75" s="1">
        <v>74</v>
      </c>
    </row>
    <row r="76" spans="1:12" ht="18" x14ac:dyDescent="0.25">
      <c r="A76" s="13">
        <v>526</v>
      </c>
      <c r="B76" s="1">
        <v>75</v>
      </c>
      <c r="C76" s="12">
        <v>45.1</v>
      </c>
      <c r="D76" s="1">
        <v>75</v>
      </c>
      <c r="E76" s="34"/>
      <c r="F76" s="1">
        <v>75</v>
      </c>
      <c r="G76" s="12">
        <v>9.6</v>
      </c>
      <c r="H76" s="1">
        <v>75</v>
      </c>
      <c r="I76" s="12">
        <v>13.6</v>
      </c>
      <c r="J76" s="1">
        <v>75</v>
      </c>
      <c r="K76" s="85">
        <v>3.008</v>
      </c>
      <c r="L76" s="1">
        <v>75</v>
      </c>
    </row>
    <row r="77" spans="1:12" ht="18" x14ac:dyDescent="0.25">
      <c r="A77" s="13">
        <v>529</v>
      </c>
      <c r="B77" s="1">
        <v>76</v>
      </c>
      <c r="C77" s="12">
        <v>45.5</v>
      </c>
      <c r="D77" s="1">
        <v>76</v>
      </c>
      <c r="E77" s="34"/>
      <c r="F77" s="1">
        <v>76</v>
      </c>
      <c r="G77" s="34"/>
      <c r="H77" s="1">
        <v>76</v>
      </c>
      <c r="I77" s="34"/>
      <c r="J77" s="1">
        <v>76</v>
      </c>
      <c r="K77" s="85">
        <v>3</v>
      </c>
      <c r="L77" s="1">
        <v>76</v>
      </c>
    </row>
    <row r="78" spans="1:12" ht="18" x14ac:dyDescent="0.25">
      <c r="A78" s="13">
        <v>532</v>
      </c>
      <c r="B78" s="1">
        <v>77</v>
      </c>
      <c r="C78" s="12">
        <v>45.9</v>
      </c>
      <c r="D78" s="1">
        <v>77</v>
      </c>
      <c r="E78" s="34"/>
      <c r="F78" s="1">
        <v>77</v>
      </c>
      <c r="G78" s="34"/>
      <c r="H78" s="1">
        <v>77</v>
      </c>
      <c r="I78" s="34"/>
      <c r="J78" s="1">
        <v>77</v>
      </c>
      <c r="K78" s="85">
        <v>2.5920000000000001</v>
      </c>
      <c r="L78" s="1">
        <v>77</v>
      </c>
    </row>
    <row r="79" spans="1:12" ht="18" x14ac:dyDescent="0.25">
      <c r="A79" s="13">
        <v>535</v>
      </c>
      <c r="B79" s="1">
        <v>78</v>
      </c>
      <c r="C79" s="12">
        <v>46.3</v>
      </c>
      <c r="D79" s="1">
        <v>78</v>
      </c>
      <c r="E79" s="34"/>
      <c r="F79" s="1">
        <v>78</v>
      </c>
      <c r="G79" s="12">
        <v>9.5</v>
      </c>
      <c r="H79" s="1">
        <v>78</v>
      </c>
      <c r="I79" s="12">
        <v>13.5</v>
      </c>
      <c r="J79" s="1">
        <v>78</v>
      </c>
      <c r="K79" s="85">
        <v>2.5840000000000001</v>
      </c>
      <c r="L79" s="1">
        <v>78</v>
      </c>
    </row>
    <row r="80" spans="1:12" ht="18" x14ac:dyDescent="0.25">
      <c r="A80" s="13">
        <v>538</v>
      </c>
      <c r="B80" s="1">
        <v>79</v>
      </c>
      <c r="C80" s="12">
        <v>46.7</v>
      </c>
      <c r="D80" s="1">
        <v>79</v>
      </c>
      <c r="E80" s="12">
        <v>5.4</v>
      </c>
      <c r="F80" s="1">
        <v>79</v>
      </c>
      <c r="G80" s="34"/>
      <c r="H80" s="1">
        <v>79</v>
      </c>
      <c r="I80" s="34"/>
      <c r="J80" s="1">
        <v>79</v>
      </c>
      <c r="K80" s="85">
        <v>2.5760000000000001</v>
      </c>
      <c r="L80" s="1">
        <v>79</v>
      </c>
    </row>
    <row r="81" spans="1:12" ht="18" x14ac:dyDescent="0.25">
      <c r="A81" s="13">
        <v>541</v>
      </c>
      <c r="B81" s="1">
        <v>80</v>
      </c>
      <c r="C81" s="12">
        <v>47.1</v>
      </c>
      <c r="D81" s="1">
        <v>80</v>
      </c>
      <c r="E81" s="34"/>
      <c r="F81" s="1">
        <v>80</v>
      </c>
      <c r="G81" s="34"/>
      <c r="H81" s="1">
        <v>80</v>
      </c>
      <c r="I81" s="34"/>
      <c r="J81" s="1">
        <v>80</v>
      </c>
      <c r="K81" s="85">
        <v>2.5680000000000001</v>
      </c>
      <c r="L81" s="1">
        <v>80</v>
      </c>
    </row>
    <row r="82" spans="1:12" ht="18" x14ac:dyDescent="0.25">
      <c r="A82" s="13">
        <v>544</v>
      </c>
      <c r="B82" s="1">
        <v>81</v>
      </c>
      <c r="C82" s="12">
        <v>47.5</v>
      </c>
      <c r="D82" s="1">
        <v>81</v>
      </c>
      <c r="E82" s="34"/>
      <c r="F82" s="1">
        <v>81</v>
      </c>
      <c r="G82" s="12">
        <v>9.4</v>
      </c>
      <c r="H82" s="1">
        <v>81</v>
      </c>
      <c r="I82" s="12">
        <v>13.4</v>
      </c>
      <c r="J82" s="1">
        <v>81</v>
      </c>
      <c r="K82" s="85">
        <v>2.56</v>
      </c>
      <c r="L82" s="1">
        <v>81</v>
      </c>
    </row>
    <row r="83" spans="1:12" ht="18" x14ac:dyDescent="0.25">
      <c r="A83" s="13">
        <v>547</v>
      </c>
      <c r="B83" s="1">
        <v>82</v>
      </c>
      <c r="C83" s="12">
        <v>47.9</v>
      </c>
      <c r="D83" s="1">
        <v>82</v>
      </c>
      <c r="E83" s="34"/>
      <c r="F83" s="1">
        <v>82</v>
      </c>
      <c r="G83" s="34"/>
      <c r="H83" s="1">
        <v>82</v>
      </c>
      <c r="I83" s="34"/>
      <c r="J83" s="1">
        <v>82</v>
      </c>
      <c r="K83" s="85">
        <v>2.552</v>
      </c>
      <c r="L83" s="1">
        <v>82</v>
      </c>
    </row>
    <row r="84" spans="1:12" ht="18" x14ac:dyDescent="0.25">
      <c r="A84" s="13">
        <v>550</v>
      </c>
      <c r="B84" s="1">
        <v>83</v>
      </c>
      <c r="C84" s="12">
        <v>48.3</v>
      </c>
      <c r="D84" s="1">
        <v>83</v>
      </c>
      <c r="E84" s="34"/>
      <c r="F84" s="1">
        <v>83</v>
      </c>
      <c r="G84" s="34"/>
      <c r="H84" s="1">
        <v>83</v>
      </c>
      <c r="I84" s="34"/>
      <c r="J84" s="1">
        <v>83</v>
      </c>
      <c r="K84" s="85">
        <v>2.544</v>
      </c>
      <c r="L84" s="1">
        <v>83</v>
      </c>
    </row>
    <row r="85" spans="1:12" ht="18" x14ac:dyDescent="0.25">
      <c r="A85" s="13">
        <v>553</v>
      </c>
      <c r="B85" s="1">
        <v>84</v>
      </c>
      <c r="C85" s="12">
        <v>48.7</v>
      </c>
      <c r="D85" s="1">
        <v>84</v>
      </c>
      <c r="E85" s="34"/>
      <c r="F85" s="1">
        <v>84</v>
      </c>
      <c r="G85" s="12">
        <v>9.3000000000000007</v>
      </c>
      <c r="H85" s="1">
        <v>84</v>
      </c>
      <c r="I85" s="12">
        <v>13.3</v>
      </c>
      <c r="J85" s="1">
        <v>84</v>
      </c>
      <c r="K85" s="85">
        <v>2.536</v>
      </c>
      <c r="L85" s="1">
        <v>84</v>
      </c>
    </row>
    <row r="86" spans="1:12" ht="18" x14ac:dyDescent="0.25">
      <c r="A86" s="13">
        <v>556</v>
      </c>
      <c r="B86" s="1">
        <v>85</v>
      </c>
      <c r="C86" s="12">
        <v>49.1</v>
      </c>
      <c r="D86" s="1">
        <v>85</v>
      </c>
      <c r="E86" s="12">
        <v>5.3</v>
      </c>
      <c r="F86" s="1">
        <v>85</v>
      </c>
      <c r="G86" s="34"/>
      <c r="H86" s="1">
        <v>85</v>
      </c>
      <c r="I86" s="34"/>
      <c r="J86" s="1">
        <v>85</v>
      </c>
      <c r="K86" s="85">
        <v>2.528</v>
      </c>
      <c r="L86" s="1">
        <v>85</v>
      </c>
    </row>
    <row r="87" spans="1:12" ht="18" x14ac:dyDescent="0.25">
      <c r="A87" s="13">
        <v>559</v>
      </c>
      <c r="B87" s="1">
        <v>86</v>
      </c>
      <c r="C87" s="12">
        <v>49.5</v>
      </c>
      <c r="D87" s="1">
        <v>86</v>
      </c>
      <c r="E87" s="34"/>
      <c r="F87" s="1">
        <v>86</v>
      </c>
      <c r="G87" s="34"/>
      <c r="H87" s="1">
        <v>86</v>
      </c>
      <c r="I87" s="34"/>
      <c r="J87" s="1">
        <v>86</v>
      </c>
      <c r="K87" s="85">
        <v>2.52</v>
      </c>
      <c r="L87" s="1">
        <v>86</v>
      </c>
    </row>
    <row r="88" spans="1:12" ht="18" x14ac:dyDescent="0.25">
      <c r="A88" s="13">
        <v>562</v>
      </c>
      <c r="B88" s="1">
        <v>87</v>
      </c>
      <c r="C88" s="12">
        <v>49.9</v>
      </c>
      <c r="D88" s="1">
        <v>87</v>
      </c>
      <c r="E88" s="34"/>
      <c r="F88" s="1">
        <v>87</v>
      </c>
      <c r="G88" s="12">
        <v>9.1999999999999993</v>
      </c>
      <c r="H88" s="1">
        <v>87</v>
      </c>
      <c r="I88" s="12">
        <v>13.2</v>
      </c>
      <c r="J88" s="1">
        <v>87</v>
      </c>
      <c r="K88" s="85">
        <v>2.512</v>
      </c>
      <c r="L88" s="1">
        <v>87</v>
      </c>
    </row>
    <row r="89" spans="1:12" ht="18" x14ac:dyDescent="0.25">
      <c r="A89" s="13">
        <v>564</v>
      </c>
      <c r="B89" s="1">
        <v>88</v>
      </c>
      <c r="C89" s="12">
        <v>50.3</v>
      </c>
      <c r="D89" s="1">
        <v>88</v>
      </c>
      <c r="E89" s="34"/>
      <c r="F89" s="1">
        <v>88</v>
      </c>
      <c r="G89" s="34"/>
      <c r="H89" s="1">
        <v>88</v>
      </c>
      <c r="I89" s="34"/>
      <c r="J89" s="1">
        <v>88</v>
      </c>
      <c r="K89" s="85">
        <v>2.504</v>
      </c>
      <c r="L89" s="1">
        <v>88</v>
      </c>
    </row>
    <row r="90" spans="1:12" ht="18" x14ac:dyDescent="0.25">
      <c r="A90" s="13">
        <v>566</v>
      </c>
      <c r="B90" s="1">
        <v>89</v>
      </c>
      <c r="C90" s="12">
        <v>50.7</v>
      </c>
      <c r="D90" s="1">
        <v>89</v>
      </c>
      <c r="E90" s="34"/>
      <c r="F90" s="1">
        <v>89</v>
      </c>
      <c r="G90" s="34"/>
      <c r="H90" s="1">
        <v>89</v>
      </c>
      <c r="I90" s="34"/>
      <c r="J90" s="1">
        <v>89</v>
      </c>
      <c r="K90" s="85">
        <v>2.496</v>
      </c>
      <c r="L90" s="1">
        <v>89</v>
      </c>
    </row>
    <row r="91" spans="1:12" ht="18" x14ac:dyDescent="0.25">
      <c r="A91" s="13">
        <v>568</v>
      </c>
      <c r="B91" s="1">
        <v>90</v>
      </c>
      <c r="C91" s="12">
        <v>51.1</v>
      </c>
      <c r="D91" s="1">
        <v>90</v>
      </c>
      <c r="E91" s="34"/>
      <c r="F91" s="1">
        <v>90</v>
      </c>
      <c r="G91" s="12">
        <v>9.1</v>
      </c>
      <c r="H91" s="1">
        <v>90</v>
      </c>
      <c r="I91" s="12">
        <v>13.1</v>
      </c>
      <c r="J91" s="1">
        <v>90</v>
      </c>
      <c r="K91" s="85">
        <v>2.488</v>
      </c>
      <c r="L91" s="1">
        <v>90</v>
      </c>
    </row>
    <row r="92" spans="1:12" ht="18" x14ac:dyDescent="0.25">
      <c r="A92" s="13">
        <v>570</v>
      </c>
      <c r="B92" s="1">
        <v>91</v>
      </c>
      <c r="C92" s="12">
        <v>51.5</v>
      </c>
      <c r="D92" s="1">
        <v>91</v>
      </c>
      <c r="E92" s="12">
        <v>5.2</v>
      </c>
      <c r="F92" s="1">
        <v>91</v>
      </c>
      <c r="G92" s="34"/>
      <c r="H92" s="1">
        <v>91</v>
      </c>
      <c r="I92" s="34"/>
      <c r="J92" s="1">
        <v>91</v>
      </c>
      <c r="K92" s="85">
        <v>2.48</v>
      </c>
      <c r="L92" s="1">
        <v>91</v>
      </c>
    </row>
    <row r="93" spans="1:12" ht="18" x14ac:dyDescent="0.25">
      <c r="A93" s="13">
        <v>572</v>
      </c>
      <c r="B93" s="1">
        <v>92</v>
      </c>
      <c r="C93" s="12">
        <v>51.9</v>
      </c>
      <c r="D93" s="1">
        <v>92</v>
      </c>
      <c r="E93" s="34"/>
      <c r="F93" s="1">
        <v>92</v>
      </c>
      <c r="G93" s="34"/>
      <c r="H93" s="1">
        <v>92</v>
      </c>
      <c r="I93" s="34"/>
      <c r="J93" s="1">
        <v>92</v>
      </c>
      <c r="K93" s="85">
        <v>2.472</v>
      </c>
      <c r="L93" s="1">
        <v>92</v>
      </c>
    </row>
    <row r="94" spans="1:12" ht="18" x14ac:dyDescent="0.25">
      <c r="A94" s="13">
        <v>574</v>
      </c>
      <c r="B94" s="1">
        <v>93</v>
      </c>
      <c r="C94" s="12">
        <v>52.3</v>
      </c>
      <c r="D94" s="1">
        <v>93</v>
      </c>
      <c r="E94" s="34"/>
      <c r="F94" s="1">
        <v>93</v>
      </c>
      <c r="G94" s="13">
        <v>9</v>
      </c>
      <c r="H94" s="1">
        <v>93</v>
      </c>
      <c r="I94" s="13">
        <v>13</v>
      </c>
      <c r="J94" s="1">
        <v>93</v>
      </c>
      <c r="K94" s="85">
        <v>2.464</v>
      </c>
      <c r="L94" s="1">
        <v>93</v>
      </c>
    </row>
    <row r="95" spans="1:12" ht="18" x14ac:dyDescent="0.25">
      <c r="A95" s="13">
        <v>576</v>
      </c>
      <c r="B95" s="1">
        <v>94</v>
      </c>
      <c r="C95" s="12">
        <v>52.7</v>
      </c>
      <c r="D95" s="1">
        <v>94</v>
      </c>
      <c r="E95" s="34"/>
      <c r="F95" s="1">
        <v>94</v>
      </c>
      <c r="G95" s="34"/>
      <c r="H95" s="1">
        <v>94</v>
      </c>
      <c r="I95" s="34"/>
      <c r="J95" s="1">
        <v>94</v>
      </c>
      <c r="K95" s="85">
        <v>2.456</v>
      </c>
      <c r="L95" s="1">
        <v>94</v>
      </c>
    </row>
    <row r="96" spans="1:12" ht="18" x14ac:dyDescent="0.25">
      <c r="A96" s="13">
        <v>578</v>
      </c>
      <c r="B96" s="1">
        <v>95</v>
      </c>
      <c r="C96" s="12">
        <v>53.1</v>
      </c>
      <c r="D96" s="1">
        <v>95</v>
      </c>
      <c r="E96" s="34"/>
      <c r="F96" s="1">
        <v>95</v>
      </c>
      <c r="G96" s="34"/>
      <c r="H96" s="1">
        <v>95</v>
      </c>
      <c r="I96" s="34"/>
      <c r="J96" s="1">
        <v>95</v>
      </c>
      <c r="K96" s="85">
        <v>2.448</v>
      </c>
      <c r="L96" s="1">
        <v>95</v>
      </c>
    </row>
    <row r="97" spans="1:12" ht="18" x14ac:dyDescent="0.25">
      <c r="A97" s="13">
        <v>580</v>
      </c>
      <c r="B97" s="1">
        <v>96</v>
      </c>
      <c r="C97" s="12">
        <v>53.5</v>
      </c>
      <c r="D97" s="1">
        <v>96</v>
      </c>
      <c r="E97" s="34"/>
      <c r="F97" s="1">
        <v>96</v>
      </c>
      <c r="G97" s="12">
        <v>8.9</v>
      </c>
      <c r="H97" s="1">
        <v>96</v>
      </c>
      <c r="I97" s="12">
        <v>12.9</v>
      </c>
      <c r="J97" s="1">
        <v>96</v>
      </c>
      <c r="K97" s="85">
        <v>2.44</v>
      </c>
      <c r="L97" s="1">
        <v>96</v>
      </c>
    </row>
    <row r="98" spans="1:12" ht="18" x14ac:dyDescent="0.25">
      <c r="A98" s="13">
        <v>582</v>
      </c>
      <c r="B98" s="1">
        <v>97</v>
      </c>
      <c r="C98" s="12">
        <v>53.9</v>
      </c>
      <c r="D98" s="1">
        <v>97</v>
      </c>
      <c r="E98" s="12">
        <v>5.0999999999999996</v>
      </c>
      <c r="F98" s="1">
        <v>97</v>
      </c>
      <c r="G98" s="34"/>
      <c r="H98" s="1">
        <v>97</v>
      </c>
      <c r="I98" s="34"/>
      <c r="J98" s="1">
        <v>97</v>
      </c>
      <c r="K98" s="85">
        <v>2.4319999999999999</v>
      </c>
      <c r="L98" s="1">
        <v>97</v>
      </c>
    </row>
    <row r="99" spans="1:12" ht="18" x14ac:dyDescent="0.25">
      <c r="A99" s="13">
        <v>584</v>
      </c>
      <c r="B99" s="1">
        <v>98</v>
      </c>
      <c r="C99" s="12">
        <v>54.3</v>
      </c>
      <c r="D99" s="1">
        <v>98</v>
      </c>
      <c r="E99" s="34"/>
      <c r="F99" s="1">
        <v>98</v>
      </c>
      <c r="G99" s="34"/>
      <c r="H99" s="1">
        <v>98</v>
      </c>
      <c r="I99" s="34"/>
      <c r="J99" s="1">
        <v>98</v>
      </c>
      <c r="K99" s="85">
        <v>2.4239999999999999</v>
      </c>
      <c r="L99" s="1">
        <v>98</v>
      </c>
    </row>
    <row r="100" spans="1:12" ht="18" x14ac:dyDescent="0.25">
      <c r="A100" s="13">
        <v>586</v>
      </c>
      <c r="B100" s="1">
        <v>99</v>
      </c>
      <c r="C100" s="12">
        <v>54.7</v>
      </c>
      <c r="D100" s="1">
        <v>99</v>
      </c>
      <c r="E100" s="34"/>
      <c r="F100" s="1">
        <v>99</v>
      </c>
      <c r="G100" s="12">
        <v>8.8000000000000007</v>
      </c>
      <c r="H100" s="1">
        <v>99</v>
      </c>
      <c r="I100" s="12">
        <v>12.8</v>
      </c>
      <c r="J100" s="1">
        <v>99</v>
      </c>
      <c r="K100" s="85">
        <v>2.4159999999999999</v>
      </c>
      <c r="L100" s="1">
        <v>99</v>
      </c>
    </row>
    <row r="101" spans="1:12" ht="18" x14ac:dyDescent="0.25">
      <c r="A101" s="13">
        <v>588</v>
      </c>
      <c r="B101" s="1">
        <v>100</v>
      </c>
      <c r="C101" s="12">
        <v>55.1</v>
      </c>
      <c r="D101" s="1">
        <v>100</v>
      </c>
      <c r="E101" s="34"/>
      <c r="F101" s="1">
        <v>100</v>
      </c>
      <c r="G101" s="34"/>
      <c r="H101" s="1">
        <v>100</v>
      </c>
      <c r="I101" s="34"/>
      <c r="J101" s="1">
        <v>100</v>
      </c>
      <c r="K101" s="85">
        <v>2.4079999999999999</v>
      </c>
      <c r="L101" s="1">
        <v>100</v>
      </c>
    </row>
    <row r="102" spans="1:12" ht="18" x14ac:dyDescent="0.25">
      <c r="A102" s="13">
        <v>590</v>
      </c>
      <c r="B102" s="1">
        <v>101</v>
      </c>
      <c r="C102" s="12">
        <v>55.5</v>
      </c>
      <c r="D102" s="1">
        <v>101</v>
      </c>
      <c r="E102" s="34"/>
      <c r="F102" s="1">
        <v>101</v>
      </c>
      <c r="G102" s="34"/>
      <c r="H102" s="1">
        <v>101</v>
      </c>
      <c r="I102" s="34"/>
      <c r="J102" s="1">
        <v>101</v>
      </c>
      <c r="K102" s="85">
        <v>2.4</v>
      </c>
      <c r="L102" s="1">
        <v>101</v>
      </c>
    </row>
    <row r="103" spans="1:12" ht="18" x14ac:dyDescent="0.25">
      <c r="A103" s="13">
        <v>592</v>
      </c>
      <c r="B103" s="1">
        <v>102</v>
      </c>
      <c r="C103" s="12">
        <v>55.9</v>
      </c>
      <c r="D103" s="1">
        <v>102</v>
      </c>
      <c r="E103" s="34"/>
      <c r="F103" s="1">
        <v>102</v>
      </c>
      <c r="G103" s="12">
        <v>8.6999999999999993</v>
      </c>
      <c r="H103" s="1">
        <v>102</v>
      </c>
      <c r="I103" s="12">
        <v>12.7</v>
      </c>
      <c r="J103" s="1">
        <v>102</v>
      </c>
      <c r="K103" s="85">
        <v>2.3919999999999999</v>
      </c>
      <c r="L103" s="1">
        <v>102</v>
      </c>
    </row>
    <row r="104" spans="1:12" ht="18" x14ac:dyDescent="0.25">
      <c r="A104" s="13">
        <v>594</v>
      </c>
      <c r="B104" s="1">
        <v>103</v>
      </c>
      <c r="C104" s="12">
        <v>56.3</v>
      </c>
      <c r="D104" s="1">
        <v>103</v>
      </c>
      <c r="E104" s="13">
        <v>5</v>
      </c>
      <c r="F104" s="1">
        <v>103</v>
      </c>
      <c r="G104" s="34"/>
      <c r="H104" s="1">
        <v>103</v>
      </c>
      <c r="I104" s="34"/>
      <c r="J104" s="1">
        <v>103</v>
      </c>
      <c r="K104" s="85">
        <v>2.3839999999999999</v>
      </c>
      <c r="L104" s="1">
        <v>103</v>
      </c>
    </row>
    <row r="105" spans="1:12" ht="18" x14ac:dyDescent="0.25">
      <c r="A105" s="13">
        <v>596</v>
      </c>
      <c r="B105" s="1">
        <v>104</v>
      </c>
      <c r="C105" s="12">
        <v>56.7</v>
      </c>
      <c r="D105" s="1">
        <v>104</v>
      </c>
      <c r="E105" s="34"/>
      <c r="F105" s="1">
        <v>104</v>
      </c>
      <c r="G105" s="34"/>
      <c r="H105" s="1">
        <v>104</v>
      </c>
      <c r="I105" s="34"/>
      <c r="J105" s="1">
        <v>104</v>
      </c>
      <c r="K105" s="85">
        <v>2.3759999999999999</v>
      </c>
      <c r="L105" s="1">
        <v>104</v>
      </c>
    </row>
    <row r="106" spans="1:12" ht="18" x14ac:dyDescent="0.25">
      <c r="A106" s="13">
        <v>598</v>
      </c>
      <c r="B106" s="1">
        <v>105</v>
      </c>
      <c r="C106" s="12">
        <v>57.1</v>
      </c>
      <c r="D106" s="1">
        <v>105</v>
      </c>
      <c r="E106" s="34"/>
      <c r="F106" s="1">
        <v>105</v>
      </c>
      <c r="G106" s="12">
        <v>8.6</v>
      </c>
      <c r="H106" s="1">
        <v>105</v>
      </c>
      <c r="I106" s="12">
        <v>12.6</v>
      </c>
      <c r="J106" s="1">
        <v>105</v>
      </c>
      <c r="K106" s="85">
        <v>2.3679999999999999</v>
      </c>
      <c r="L106" s="1">
        <v>105</v>
      </c>
    </row>
    <row r="107" spans="1:12" ht="18" x14ac:dyDescent="0.25">
      <c r="A107" s="13">
        <v>600</v>
      </c>
      <c r="B107" s="1">
        <v>106</v>
      </c>
      <c r="C107" s="12">
        <v>57.5</v>
      </c>
      <c r="D107" s="1">
        <v>106</v>
      </c>
      <c r="E107" s="34"/>
      <c r="F107" s="1">
        <v>106</v>
      </c>
      <c r="G107" s="34"/>
      <c r="H107" s="1">
        <v>106</v>
      </c>
      <c r="I107" s="34"/>
      <c r="J107" s="1">
        <v>106</v>
      </c>
      <c r="K107" s="85">
        <v>2.36</v>
      </c>
      <c r="L107" s="1">
        <v>106</v>
      </c>
    </row>
    <row r="108" spans="1:12" ht="18" x14ac:dyDescent="0.25">
      <c r="A108" s="13">
        <v>602</v>
      </c>
      <c r="B108" s="1">
        <v>107</v>
      </c>
      <c r="C108" s="12">
        <v>57.9</v>
      </c>
      <c r="D108" s="1">
        <v>107</v>
      </c>
      <c r="E108" s="34"/>
      <c r="F108" s="1">
        <v>107</v>
      </c>
      <c r="G108" s="34"/>
      <c r="H108" s="1">
        <v>107</v>
      </c>
      <c r="I108" s="34"/>
      <c r="J108" s="1">
        <v>107</v>
      </c>
      <c r="K108" s="85">
        <v>2.3519999999999999</v>
      </c>
      <c r="L108" s="1">
        <v>107</v>
      </c>
    </row>
    <row r="109" spans="1:12" ht="18" x14ac:dyDescent="0.25">
      <c r="A109" s="13">
        <v>604</v>
      </c>
      <c r="B109" s="1">
        <v>108</v>
      </c>
      <c r="C109" s="12">
        <v>58.3</v>
      </c>
      <c r="D109" s="1">
        <v>108</v>
      </c>
      <c r="E109" s="34"/>
      <c r="F109" s="1">
        <v>108</v>
      </c>
      <c r="G109" s="12">
        <v>8.5</v>
      </c>
      <c r="H109" s="1">
        <v>108</v>
      </c>
      <c r="I109" s="12">
        <v>12.5</v>
      </c>
      <c r="J109" s="1">
        <v>108</v>
      </c>
      <c r="K109" s="85">
        <v>2.3439999999999999</v>
      </c>
      <c r="L109" s="1">
        <v>108</v>
      </c>
    </row>
    <row r="110" spans="1:12" ht="18" x14ac:dyDescent="0.25">
      <c r="A110" s="13">
        <v>606</v>
      </c>
      <c r="B110" s="1">
        <v>109</v>
      </c>
      <c r="C110" s="12">
        <v>58.7</v>
      </c>
      <c r="D110" s="1">
        <v>109</v>
      </c>
      <c r="E110" s="12">
        <v>4.9000000000000004</v>
      </c>
      <c r="F110" s="1">
        <v>109</v>
      </c>
      <c r="G110" s="34"/>
      <c r="H110" s="1">
        <v>109</v>
      </c>
      <c r="I110" s="34"/>
      <c r="J110" s="1">
        <v>109</v>
      </c>
      <c r="K110" s="85">
        <v>2.3359999999999999</v>
      </c>
      <c r="L110" s="1">
        <v>109</v>
      </c>
    </row>
    <row r="111" spans="1:12" ht="18" x14ac:dyDescent="0.25">
      <c r="A111" s="13">
        <v>608</v>
      </c>
      <c r="B111" s="1">
        <v>110</v>
      </c>
      <c r="C111" s="12">
        <v>59.1</v>
      </c>
      <c r="D111" s="1">
        <v>110</v>
      </c>
      <c r="E111" s="34"/>
      <c r="F111" s="1">
        <v>110</v>
      </c>
      <c r="G111" s="34"/>
      <c r="H111" s="1">
        <v>110</v>
      </c>
      <c r="I111" s="34"/>
      <c r="J111" s="1">
        <v>110</v>
      </c>
      <c r="K111" s="85">
        <v>2.3279999999999998</v>
      </c>
      <c r="L111" s="1">
        <v>110</v>
      </c>
    </row>
    <row r="112" spans="1:12" ht="18" x14ac:dyDescent="0.25">
      <c r="A112" s="13">
        <v>610</v>
      </c>
      <c r="B112" s="1">
        <v>111</v>
      </c>
      <c r="C112" s="12">
        <v>59.5</v>
      </c>
      <c r="D112" s="1">
        <v>111</v>
      </c>
      <c r="E112" s="34"/>
      <c r="F112" s="1">
        <v>111</v>
      </c>
      <c r="G112" s="12">
        <v>8.4</v>
      </c>
      <c r="H112" s="1">
        <v>111</v>
      </c>
      <c r="I112" s="12">
        <v>12.4</v>
      </c>
      <c r="J112" s="1">
        <v>111</v>
      </c>
      <c r="K112" s="85">
        <v>2.3199999999999998</v>
      </c>
      <c r="L112" s="1">
        <v>111</v>
      </c>
    </row>
    <row r="113" spans="1:12" ht="18" x14ac:dyDescent="0.25">
      <c r="A113" s="13">
        <v>612</v>
      </c>
      <c r="B113" s="1">
        <v>112</v>
      </c>
      <c r="C113" s="12">
        <v>59.8</v>
      </c>
      <c r="D113" s="1">
        <v>112</v>
      </c>
      <c r="E113" s="34"/>
      <c r="F113" s="1">
        <v>112</v>
      </c>
      <c r="G113" s="34"/>
      <c r="H113" s="1">
        <v>112</v>
      </c>
      <c r="I113" s="34"/>
      <c r="J113" s="1">
        <v>112</v>
      </c>
      <c r="K113" s="85">
        <v>2.3119999999999998</v>
      </c>
      <c r="L113" s="1">
        <v>112</v>
      </c>
    </row>
    <row r="114" spans="1:12" ht="18" x14ac:dyDescent="0.25">
      <c r="A114" s="13">
        <v>614</v>
      </c>
      <c r="B114" s="1">
        <v>113</v>
      </c>
      <c r="C114" s="12">
        <v>60.1</v>
      </c>
      <c r="D114" s="1">
        <v>113</v>
      </c>
      <c r="E114" s="34"/>
      <c r="F114" s="1">
        <v>113</v>
      </c>
      <c r="G114" s="34"/>
      <c r="H114" s="1">
        <v>113</v>
      </c>
      <c r="I114" s="34"/>
      <c r="J114" s="1">
        <v>113</v>
      </c>
      <c r="K114" s="85">
        <v>2.3039999999999998</v>
      </c>
      <c r="L114" s="1">
        <v>113</v>
      </c>
    </row>
    <row r="115" spans="1:12" ht="18" x14ac:dyDescent="0.25">
      <c r="A115" s="13">
        <v>616</v>
      </c>
      <c r="B115" s="1">
        <v>114</v>
      </c>
      <c r="C115" s="12">
        <v>60.4</v>
      </c>
      <c r="D115" s="1">
        <v>114</v>
      </c>
      <c r="E115" s="34"/>
      <c r="F115" s="1">
        <v>114</v>
      </c>
      <c r="G115" s="12">
        <v>8.3000000000000007</v>
      </c>
      <c r="H115" s="1">
        <v>114</v>
      </c>
      <c r="I115" s="12">
        <v>12.3</v>
      </c>
      <c r="J115" s="1">
        <v>114</v>
      </c>
      <c r="K115" s="85">
        <v>2.2959999999999998</v>
      </c>
      <c r="L115" s="1">
        <v>114</v>
      </c>
    </row>
    <row r="116" spans="1:12" ht="18" x14ac:dyDescent="0.25">
      <c r="A116" s="13">
        <v>618</v>
      </c>
      <c r="B116" s="1">
        <v>115</v>
      </c>
      <c r="C116" s="12">
        <v>60.7</v>
      </c>
      <c r="D116" s="1">
        <v>115</v>
      </c>
      <c r="E116" s="12">
        <v>4.8</v>
      </c>
      <c r="F116" s="1">
        <v>115</v>
      </c>
      <c r="G116" s="34"/>
      <c r="H116" s="1">
        <v>115</v>
      </c>
      <c r="I116" s="34"/>
      <c r="J116" s="1">
        <v>115</v>
      </c>
      <c r="K116" s="85">
        <v>2.2879999999999998</v>
      </c>
      <c r="L116" s="1">
        <v>115</v>
      </c>
    </row>
    <row r="117" spans="1:12" ht="18" x14ac:dyDescent="0.25">
      <c r="A117" s="13">
        <v>620</v>
      </c>
      <c r="B117" s="1">
        <v>116</v>
      </c>
      <c r="C117" s="12">
        <v>61</v>
      </c>
      <c r="D117" s="1">
        <v>116</v>
      </c>
      <c r="E117" s="34"/>
      <c r="F117" s="1">
        <v>116</v>
      </c>
      <c r="G117" s="34"/>
      <c r="H117" s="1">
        <v>116</v>
      </c>
      <c r="I117" s="34"/>
      <c r="J117" s="1">
        <v>116</v>
      </c>
      <c r="K117" s="85">
        <v>2.2799999999999998</v>
      </c>
      <c r="L117" s="1">
        <v>116</v>
      </c>
    </row>
    <row r="118" spans="1:12" ht="18" x14ac:dyDescent="0.25">
      <c r="A118" s="13">
        <v>622</v>
      </c>
      <c r="B118" s="1">
        <v>117</v>
      </c>
      <c r="C118" s="12">
        <v>61.3</v>
      </c>
      <c r="D118" s="1">
        <v>117</v>
      </c>
      <c r="E118" s="34"/>
      <c r="F118" s="1">
        <v>117</v>
      </c>
      <c r="G118" s="12">
        <v>8.1999999999999993</v>
      </c>
      <c r="H118" s="1">
        <v>117</v>
      </c>
      <c r="I118" s="12">
        <v>12.2</v>
      </c>
      <c r="J118" s="1">
        <v>117</v>
      </c>
      <c r="K118" s="85">
        <v>2.2719999999999998</v>
      </c>
      <c r="L118" s="1">
        <v>117</v>
      </c>
    </row>
    <row r="119" spans="1:12" ht="18" x14ac:dyDescent="0.25">
      <c r="A119" s="13">
        <v>624</v>
      </c>
      <c r="B119" s="1">
        <v>118</v>
      </c>
      <c r="C119" s="12">
        <v>61.6</v>
      </c>
      <c r="D119" s="1">
        <v>118</v>
      </c>
      <c r="E119" s="34"/>
      <c r="F119" s="1">
        <v>118</v>
      </c>
      <c r="G119" s="34"/>
      <c r="H119" s="1">
        <v>118</v>
      </c>
      <c r="I119" s="34"/>
      <c r="J119" s="1">
        <v>118</v>
      </c>
      <c r="K119" s="85">
        <v>2.2639999999999998</v>
      </c>
      <c r="L119" s="1">
        <v>118</v>
      </c>
    </row>
    <row r="120" spans="1:12" ht="18" x14ac:dyDescent="0.25">
      <c r="A120" s="13">
        <v>626</v>
      </c>
      <c r="B120" s="1">
        <v>119</v>
      </c>
      <c r="C120" s="12">
        <v>61.9</v>
      </c>
      <c r="D120" s="1">
        <v>119</v>
      </c>
      <c r="E120" s="34"/>
      <c r="F120" s="1">
        <v>119</v>
      </c>
      <c r="G120" s="34"/>
      <c r="H120" s="1">
        <v>119</v>
      </c>
      <c r="I120" s="34"/>
      <c r="J120" s="1">
        <v>119</v>
      </c>
      <c r="K120" s="85">
        <v>2.2559999999999998</v>
      </c>
      <c r="L120" s="1">
        <v>119</v>
      </c>
    </row>
    <row r="121" spans="1:12" ht="18" x14ac:dyDescent="0.25">
      <c r="A121" s="13">
        <v>628</v>
      </c>
      <c r="B121" s="1">
        <v>120</v>
      </c>
      <c r="C121" s="12">
        <v>62.2</v>
      </c>
      <c r="D121" s="1">
        <v>120</v>
      </c>
      <c r="E121" s="12">
        <v>4.7</v>
      </c>
      <c r="F121" s="1">
        <v>120</v>
      </c>
      <c r="G121" s="12">
        <v>8.1</v>
      </c>
      <c r="H121" s="1">
        <v>120</v>
      </c>
      <c r="I121" s="12">
        <v>12.1</v>
      </c>
      <c r="J121" s="1">
        <v>120</v>
      </c>
      <c r="K121" s="85">
        <v>2.2480000000000002</v>
      </c>
      <c r="L121" s="1">
        <v>120</v>
      </c>
    </row>
    <row r="122" spans="1:12" ht="18" x14ac:dyDescent="0.25">
      <c r="A122" s="13">
        <v>630</v>
      </c>
      <c r="B122" s="1">
        <v>121</v>
      </c>
      <c r="C122" s="12">
        <v>62.5</v>
      </c>
      <c r="D122" s="1">
        <v>121</v>
      </c>
      <c r="E122" s="34"/>
      <c r="F122" s="1">
        <v>121</v>
      </c>
      <c r="G122" s="34"/>
      <c r="H122" s="1">
        <v>121</v>
      </c>
      <c r="I122" s="34"/>
      <c r="J122" s="1">
        <v>121</v>
      </c>
      <c r="K122" s="85">
        <v>2.2403</v>
      </c>
      <c r="L122" s="1">
        <v>121</v>
      </c>
    </row>
    <row r="123" spans="1:12" ht="18" x14ac:dyDescent="0.25">
      <c r="A123" s="13">
        <v>632</v>
      </c>
      <c r="B123" s="1">
        <v>122</v>
      </c>
      <c r="C123" s="12">
        <v>62.8</v>
      </c>
      <c r="D123" s="1">
        <v>122</v>
      </c>
      <c r="E123" s="34"/>
      <c r="F123" s="1">
        <v>122</v>
      </c>
      <c r="G123" s="34"/>
      <c r="H123" s="1">
        <v>122</v>
      </c>
      <c r="I123" s="34"/>
      <c r="J123" s="1">
        <v>122</v>
      </c>
      <c r="K123" s="85">
        <v>2.2320000000000002</v>
      </c>
      <c r="L123" s="1">
        <v>122</v>
      </c>
    </row>
    <row r="124" spans="1:12" ht="18" x14ac:dyDescent="0.25">
      <c r="A124" s="13">
        <v>633</v>
      </c>
      <c r="B124" s="1">
        <v>123</v>
      </c>
      <c r="C124" s="12">
        <v>63.1</v>
      </c>
      <c r="D124" s="1">
        <v>123</v>
      </c>
      <c r="E124" s="34"/>
      <c r="F124" s="1">
        <v>123</v>
      </c>
      <c r="G124" s="13">
        <v>8</v>
      </c>
      <c r="H124" s="1">
        <v>123</v>
      </c>
      <c r="I124" s="13">
        <v>12</v>
      </c>
      <c r="J124" s="1">
        <v>123</v>
      </c>
      <c r="K124" s="85">
        <v>2.2200000000000002</v>
      </c>
      <c r="L124" s="1">
        <v>123</v>
      </c>
    </row>
    <row r="125" spans="1:12" ht="18" x14ac:dyDescent="0.25">
      <c r="A125" s="13">
        <v>634</v>
      </c>
      <c r="B125" s="1">
        <v>124</v>
      </c>
      <c r="C125" s="12">
        <v>63.4</v>
      </c>
      <c r="D125" s="1">
        <v>124</v>
      </c>
      <c r="E125" s="34"/>
      <c r="F125" s="1">
        <v>124</v>
      </c>
      <c r="G125" s="34"/>
      <c r="H125" s="1">
        <v>124</v>
      </c>
      <c r="I125" s="34"/>
      <c r="J125" s="1">
        <v>124</v>
      </c>
      <c r="K125" s="85">
        <v>2.2160000000000002</v>
      </c>
      <c r="L125" s="1">
        <v>124</v>
      </c>
    </row>
    <row r="126" spans="1:12" ht="18" x14ac:dyDescent="0.25">
      <c r="A126" s="21">
        <v>635</v>
      </c>
      <c r="B126" s="1">
        <v>125</v>
      </c>
      <c r="C126" s="22">
        <v>63.7</v>
      </c>
      <c r="D126" s="1">
        <v>125</v>
      </c>
      <c r="E126" s="9">
        <v>4.5999999999999996</v>
      </c>
      <c r="F126" s="1">
        <v>125</v>
      </c>
      <c r="G126" s="23"/>
      <c r="H126" s="1">
        <v>125</v>
      </c>
      <c r="I126" s="24"/>
      <c r="J126" s="1">
        <v>125</v>
      </c>
      <c r="K126" s="85">
        <v>2.2080000000000002</v>
      </c>
      <c r="L126" s="1">
        <v>125</v>
      </c>
    </row>
    <row r="127" spans="1:12" ht="18" x14ac:dyDescent="0.25">
      <c r="A127" s="28">
        <v>636</v>
      </c>
      <c r="B127" s="1">
        <v>126</v>
      </c>
      <c r="C127" s="29">
        <v>64</v>
      </c>
      <c r="D127" s="1">
        <v>126</v>
      </c>
      <c r="E127" s="30"/>
      <c r="F127" s="1">
        <v>126</v>
      </c>
      <c r="G127" s="73">
        <v>7.9</v>
      </c>
      <c r="H127" s="1">
        <v>126</v>
      </c>
      <c r="I127" s="10">
        <v>11.9</v>
      </c>
      <c r="J127" s="1">
        <v>126</v>
      </c>
      <c r="K127" s="85">
        <v>2.2000000000000002</v>
      </c>
      <c r="L127" s="1">
        <v>126</v>
      </c>
    </row>
    <row r="128" spans="1:12" ht="18" x14ac:dyDescent="0.25">
      <c r="A128" s="13">
        <v>637</v>
      </c>
      <c r="B128" s="1">
        <v>127</v>
      </c>
      <c r="C128" s="33">
        <v>64.3</v>
      </c>
      <c r="D128" s="1">
        <v>127</v>
      </c>
      <c r="E128" s="34"/>
      <c r="F128" s="1">
        <v>127</v>
      </c>
      <c r="G128" s="34"/>
      <c r="H128" s="1">
        <v>127</v>
      </c>
      <c r="I128" s="34"/>
      <c r="J128" s="1">
        <v>127</v>
      </c>
      <c r="K128" s="85">
        <v>2.1920000000000002</v>
      </c>
      <c r="L128" s="1">
        <v>127</v>
      </c>
    </row>
    <row r="129" spans="1:12" ht="18" x14ac:dyDescent="0.25">
      <c r="A129" s="13">
        <v>638</v>
      </c>
      <c r="B129" s="1">
        <v>128</v>
      </c>
      <c r="C129" s="33">
        <v>64.599999999999994</v>
      </c>
      <c r="D129" s="1">
        <v>128</v>
      </c>
      <c r="E129" s="34"/>
      <c r="F129" s="1">
        <v>128</v>
      </c>
      <c r="G129" s="34"/>
      <c r="H129" s="1">
        <v>128</v>
      </c>
      <c r="I129" s="34"/>
      <c r="J129" s="1">
        <v>128</v>
      </c>
      <c r="K129" s="85">
        <v>2.1840000000000002</v>
      </c>
      <c r="L129" s="1">
        <v>128</v>
      </c>
    </row>
    <row r="130" spans="1:12" ht="18" x14ac:dyDescent="0.25">
      <c r="A130" s="13">
        <v>639</v>
      </c>
      <c r="B130" s="1">
        <v>129</v>
      </c>
      <c r="C130" s="33">
        <v>64.900000000000006</v>
      </c>
      <c r="D130" s="1">
        <v>129</v>
      </c>
      <c r="E130" s="34"/>
      <c r="F130" s="1">
        <v>129</v>
      </c>
      <c r="G130" s="12">
        <v>7.8</v>
      </c>
      <c r="H130" s="1">
        <v>129</v>
      </c>
      <c r="I130" s="12">
        <v>11.8</v>
      </c>
      <c r="J130" s="1">
        <v>129</v>
      </c>
      <c r="K130" s="85">
        <v>2.1800000000000002</v>
      </c>
      <c r="L130" s="1">
        <v>129</v>
      </c>
    </row>
    <row r="131" spans="1:12" ht="18" x14ac:dyDescent="0.25">
      <c r="A131" s="13">
        <v>640</v>
      </c>
      <c r="B131" s="1">
        <v>130</v>
      </c>
      <c r="C131" s="33">
        <v>65.2</v>
      </c>
      <c r="D131" s="1">
        <v>130</v>
      </c>
      <c r="E131" s="12">
        <v>4.5</v>
      </c>
      <c r="F131" s="1">
        <v>130</v>
      </c>
      <c r="G131" s="34"/>
      <c r="H131" s="1">
        <v>130</v>
      </c>
      <c r="I131" s="34"/>
      <c r="J131" s="1">
        <v>130</v>
      </c>
      <c r="K131" s="85">
        <v>2.1680000000000001</v>
      </c>
      <c r="L131" s="1">
        <v>130</v>
      </c>
    </row>
    <row r="132" spans="1:12" ht="18" x14ac:dyDescent="0.25">
      <c r="A132" s="36">
        <v>641</v>
      </c>
      <c r="B132" s="1">
        <v>131</v>
      </c>
      <c r="C132" s="37">
        <v>65.5</v>
      </c>
      <c r="D132" s="1">
        <v>131</v>
      </c>
      <c r="E132" s="38"/>
      <c r="F132" s="1">
        <v>131</v>
      </c>
      <c r="G132" s="24"/>
      <c r="H132" s="1">
        <v>131</v>
      </c>
      <c r="I132" s="78"/>
      <c r="J132" s="1">
        <v>131</v>
      </c>
      <c r="K132" s="85">
        <v>2.16</v>
      </c>
      <c r="L132" s="1">
        <v>131</v>
      </c>
    </row>
    <row r="133" spans="1:12" ht="18" x14ac:dyDescent="0.25">
      <c r="A133" s="42">
        <v>642</v>
      </c>
      <c r="B133" s="1">
        <v>132</v>
      </c>
      <c r="C133" s="43">
        <v>65.8</v>
      </c>
      <c r="D133" s="1">
        <v>132</v>
      </c>
      <c r="E133" s="44"/>
      <c r="F133" s="1">
        <v>132</v>
      </c>
      <c r="G133" s="10">
        <v>7.7</v>
      </c>
      <c r="H133" s="1">
        <v>132</v>
      </c>
      <c r="I133" s="14">
        <v>11.7</v>
      </c>
      <c r="J133" s="1">
        <v>132</v>
      </c>
      <c r="K133" s="85">
        <v>2.15</v>
      </c>
      <c r="L133" s="1">
        <v>132</v>
      </c>
    </row>
    <row r="134" spans="1:12" ht="18" x14ac:dyDescent="0.25">
      <c r="A134" s="13">
        <v>643</v>
      </c>
      <c r="B134" s="1">
        <v>133</v>
      </c>
      <c r="C134" s="33">
        <v>66.099999999999994</v>
      </c>
      <c r="D134" s="1">
        <v>133</v>
      </c>
      <c r="E134" s="34"/>
      <c r="F134" s="1">
        <v>133</v>
      </c>
      <c r="G134" s="34"/>
      <c r="H134" s="1">
        <v>133</v>
      </c>
      <c r="I134" s="34"/>
      <c r="J134" s="1">
        <v>133</v>
      </c>
      <c r="K134" s="85">
        <v>2.1440000000000001</v>
      </c>
      <c r="L134" s="1">
        <v>133</v>
      </c>
    </row>
    <row r="135" spans="1:12" ht="18" x14ac:dyDescent="0.25">
      <c r="A135" s="47">
        <v>644</v>
      </c>
      <c r="B135" s="1">
        <v>134</v>
      </c>
      <c r="C135" s="39">
        <v>66.400000000000006</v>
      </c>
      <c r="D135" s="1">
        <v>134</v>
      </c>
      <c r="E135" s="48"/>
      <c r="F135" s="1">
        <v>134</v>
      </c>
      <c r="G135" s="24"/>
      <c r="H135" s="1">
        <v>134</v>
      </c>
      <c r="I135" s="77"/>
      <c r="J135" s="1">
        <v>134</v>
      </c>
      <c r="K135" s="85">
        <v>2.1360000000000001</v>
      </c>
      <c r="L135" s="1">
        <v>134</v>
      </c>
    </row>
    <row r="136" spans="1:12" ht="18" x14ac:dyDescent="0.25">
      <c r="A136" s="50">
        <v>645</v>
      </c>
      <c r="B136" s="1">
        <v>135</v>
      </c>
      <c r="C136" s="45">
        <v>66.7</v>
      </c>
      <c r="D136" s="1">
        <v>135</v>
      </c>
      <c r="E136" s="51">
        <v>4.4000000000000004</v>
      </c>
      <c r="F136" s="1">
        <v>135</v>
      </c>
      <c r="G136" s="10">
        <v>7.6</v>
      </c>
      <c r="H136" s="1">
        <v>135</v>
      </c>
      <c r="I136" s="17">
        <v>11.6</v>
      </c>
      <c r="J136" s="1">
        <v>135</v>
      </c>
      <c r="K136" s="85">
        <v>2.1280000000000001</v>
      </c>
      <c r="L136" s="1">
        <v>135</v>
      </c>
    </row>
    <row r="137" spans="1:12" ht="18" x14ac:dyDescent="0.25">
      <c r="A137" s="52">
        <v>646</v>
      </c>
      <c r="B137" s="1">
        <v>136</v>
      </c>
      <c r="C137" s="37">
        <v>67</v>
      </c>
      <c r="D137" s="1">
        <v>136</v>
      </c>
      <c r="E137" s="53"/>
      <c r="F137" s="1">
        <v>136</v>
      </c>
      <c r="G137" s="24"/>
      <c r="H137" s="1">
        <v>136</v>
      </c>
      <c r="I137" s="76"/>
      <c r="J137" s="1">
        <v>136</v>
      </c>
      <c r="K137" s="85">
        <v>2.12</v>
      </c>
      <c r="L137" s="1">
        <v>136</v>
      </c>
    </row>
    <row r="138" spans="1:12" ht="18" x14ac:dyDescent="0.25">
      <c r="A138" s="55">
        <v>647</v>
      </c>
      <c r="B138" s="1">
        <v>137</v>
      </c>
      <c r="C138" s="43">
        <v>67.3</v>
      </c>
      <c r="D138" s="1">
        <v>137</v>
      </c>
      <c r="E138" s="56"/>
      <c r="F138" s="1">
        <v>137</v>
      </c>
      <c r="G138" s="30"/>
      <c r="H138" s="1">
        <v>137</v>
      </c>
      <c r="I138" s="75"/>
      <c r="J138" s="1">
        <v>137</v>
      </c>
      <c r="K138" s="85">
        <v>2.1120000000000001</v>
      </c>
      <c r="L138" s="1">
        <v>137</v>
      </c>
    </row>
    <row r="139" spans="1:12" ht="18" x14ac:dyDescent="0.25">
      <c r="A139" s="13">
        <v>648</v>
      </c>
      <c r="B139" s="1">
        <v>138</v>
      </c>
      <c r="C139" s="33">
        <v>67.5</v>
      </c>
      <c r="D139" s="1">
        <v>138</v>
      </c>
      <c r="E139" s="34"/>
      <c r="F139" s="1">
        <v>138</v>
      </c>
      <c r="G139" s="12">
        <v>7.5</v>
      </c>
      <c r="H139" s="1">
        <v>138</v>
      </c>
      <c r="I139" s="12">
        <v>11.5</v>
      </c>
      <c r="J139" s="1">
        <v>138</v>
      </c>
      <c r="K139" s="85">
        <v>2.1040000000000001</v>
      </c>
      <c r="L139" s="1">
        <v>138</v>
      </c>
    </row>
    <row r="140" spans="1:12" ht="18" x14ac:dyDescent="0.25">
      <c r="A140" s="13">
        <v>649</v>
      </c>
      <c r="B140" s="1">
        <v>139</v>
      </c>
      <c r="C140" s="33">
        <v>67.7</v>
      </c>
      <c r="D140" s="1">
        <v>139</v>
      </c>
      <c r="E140" s="34"/>
      <c r="F140" s="1">
        <v>139</v>
      </c>
      <c r="G140" s="34"/>
      <c r="H140" s="1">
        <v>139</v>
      </c>
      <c r="I140" s="34"/>
      <c r="J140" s="1">
        <v>139</v>
      </c>
      <c r="K140" s="85">
        <v>2.0960000000000001</v>
      </c>
      <c r="L140" s="1">
        <v>139</v>
      </c>
    </row>
    <row r="141" spans="1:12" ht="18" x14ac:dyDescent="0.25">
      <c r="A141" s="13">
        <v>650</v>
      </c>
      <c r="B141" s="1">
        <v>140</v>
      </c>
      <c r="C141" s="33">
        <v>67.900000000000006</v>
      </c>
      <c r="D141" s="1">
        <v>140</v>
      </c>
      <c r="E141" s="12">
        <v>4.3</v>
      </c>
      <c r="F141" s="1">
        <v>140</v>
      </c>
      <c r="G141" s="34"/>
      <c r="H141" s="1">
        <v>140</v>
      </c>
      <c r="I141" s="34"/>
      <c r="J141" s="1">
        <v>140</v>
      </c>
      <c r="K141" s="85">
        <v>2.0880000000000001</v>
      </c>
      <c r="L141" s="1">
        <v>140</v>
      </c>
    </row>
    <row r="142" spans="1:12" ht="18" x14ac:dyDescent="0.25">
      <c r="A142" s="13">
        <v>651</v>
      </c>
      <c r="B142" s="1">
        <v>141</v>
      </c>
      <c r="C142" s="33">
        <v>68.099999999999994</v>
      </c>
      <c r="D142" s="1">
        <v>141</v>
      </c>
      <c r="E142" s="34"/>
      <c r="F142" s="1">
        <v>141</v>
      </c>
      <c r="G142" s="12">
        <v>7.4</v>
      </c>
      <c r="H142" s="1">
        <v>141</v>
      </c>
      <c r="I142" s="12">
        <v>11.4</v>
      </c>
      <c r="J142" s="1">
        <v>141</v>
      </c>
      <c r="K142" s="85">
        <v>2.08</v>
      </c>
      <c r="L142" s="1">
        <v>141</v>
      </c>
    </row>
    <row r="143" spans="1:12" ht="18" x14ac:dyDescent="0.25">
      <c r="A143" s="13">
        <v>652</v>
      </c>
      <c r="B143" s="1">
        <v>142</v>
      </c>
      <c r="C143" s="33">
        <v>68.3</v>
      </c>
      <c r="D143" s="1">
        <v>142</v>
      </c>
      <c r="E143" s="34"/>
      <c r="F143" s="1">
        <v>142</v>
      </c>
      <c r="G143" s="34"/>
      <c r="H143" s="1">
        <v>142</v>
      </c>
      <c r="I143" s="34"/>
      <c r="J143" s="1">
        <v>142</v>
      </c>
      <c r="K143" s="85">
        <v>2.0720000000000001</v>
      </c>
      <c r="L143" s="1">
        <v>142</v>
      </c>
    </row>
    <row r="144" spans="1:12" ht="18" x14ac:dyDescent="0.25">
      <c r="A144" s="13">
        <v>653</v>
      </c>
      <c r="B144" s="1">
        <v>143</v>
      </c>
      <c r="C144" s="33">
        <v>68.5</v>
      </c>
      <c r="D144" s="1">
        <v>143</v>
      </c>
      <c r="E144" s="34"/>
      <c r="F144" s="1">
        <v>143</v>
      </c>
      <c r="G144" s="34"/>
      <c r="H144" s="1">
        <v>143</v>
      </c>
      <c r="I144" s="34"/>
      <c r="J144" s="1">
        <v>143</v>
      </c>
      <c r="K144" s="85">
        <v>2.0640000000000001</v>
      </c>
      <c r="L144" s="1">
        <v>143</v>
      </c>
    </row>
    <row r="145" spans="1:12" ht="18" x14ac:dyDescent="0.25">
      <c r="A145" s="13">
        <v>654</v>
      </c>
      <c r="B145" s="1">
        <v>144</v>
      </c>
      <c r="C145" s="33">
        <v>68.7</v>
      </c>
      <c r="D145" s="1">
        <v>144</v>
      </c>
      <c r="E145" s="34"/>
      <c r="F145" s="1">
        <v>144</v>
      </c>
      <c r="G145" s="12">
        <v>7.3</v>
      </c>
      <c r="H145" s="1">
        <v>144</v>
      </c>
      <c r="I145" s="12">
        <v>11.3</v>
      </c>
      <c r="J145" s="1">
        <v>144</v>
      </c>
      <c r="K145" s="85">
        <v>2.056</v>
      </c>
      <c r="L145" s="1">
        <v>144</v>
      </c>
    </row>
    <row r="146" spans="1:12" ht="18" x14ac:dyDescent="0.25">
      <c r="A146" s="13">
        <v>655</v>
      </c>
      <c r="B146" s="1">
        <v>145</v>
      </c>
      <c r="C146" s="33">
        <v>68.900000000000006</v>
      </c>
      <c r="D146" s="1">
        <v>145</v>
      </c>
      <c r="E146" s="12">
        <v>4.2</v>
      </c>
      <c r="F146" s="1">
        <v>145</v>
      </c>
      <c r="G146" s="34"/>
      <c r="H146" s="1">
        <v>145</v>
      </c>
      <c r="I146" s="34"/>
      <c r="J146" s="1">
        <v>145</v>
      </c>
      <c r="K146" s="85">
        <v>2.048</v>
      </c>
      <c r="L146" s="1">
        <v>145</v>
      </c>
    </row>
    <row r="147" spans="1:12" ht="18" x14ac:dyDescent="0.25">
      <c r="A147" s="16">
        <v>656</v>
      </c>
      <c r="B147" s="1">
        <v>146</v>
      </c>
      <c r="C147" s="59">
        <v>69.099999999999994</v>
      </c>
      <c r="D147" s="1">
        <v>146</v>
      </c>
      <c r="E147" s="24"/>
      <c r="F147" s="1">
        <v>146</v>
      </c>
      <c r="G147" s="72"/>
      <c r="H147" s="1">
        <v>146</v>
      </c>
      <c r="I147" s="74"/>
      <c r="J147" s="1">
        <v>146</v>
      </c>
      <c r="K147" s="85">
        <v>2.04</v>
      </c>
      <c r="L147" s="1">
        <v>146</v>
      </c>
    </row>
    <row r="148" spans="1:12" ht="18" x14ac:dyDescent="0.25">
      <c r="A148" s="61">
        <v>657</v>
      </c>
      <c r="B148" s="1">
        <v>147</v>
      </c>
      <c r="C148" s="62">
        <v>69.3</v>
      </c>
      <c r="D148" s="1">
        <v>147</v>
      </c>
      <c r="E148" s="30"/>
      <c r="F148" s="1">
        <v>147</v>
      </c>
      <c r="G148" s="71">
        <v>7.2</v>
      </c>
      <c r="H148" s="1">
        <v>147</v>
      </c>
      <c r="I148" s="20">
        <v>11.2</v>
      </c>
      <c r="J148" s="1">
        <v>147</v>
      </c>
      <c r="K148" s="85">
        <v>2.032</v>
      </c>
      <c r="L148" s="1">
        <v>147</v>
      </c>
    </row>
    <row r="149" spans="1:12" ht="18" x14ac:dyDescent="0.25">
      <c r="A149" s="13">
        <v>658</v>
      </c>
      <c r="B149" s="1">
        <v>148</v>
      </c>
      <c r="C149" s="33">
        <v>69.5</v>
      </c>
      <c r="D149" s="1">
        <v>148</v>
      </c>
      <c r="E149" s="34"/>
      <c r="F149" s="1">
        <v>148</v>
      </c>
      <c r="G149" s="34"/>
      <c r="H149" s="1">
        <v>148</v>
      </c>
      <c r="I149" s="34"/>
      <c r="J149" s="1">
        <v>148</v>
      </c>
      <c r="K149" s="85">
        <v>2.02</v>
      </c>
      <c r="L149" s="1">
        <v>148</v>
      </c>
    </row>
    <row r="150" spans="1:12" ht="18" x14ac:dyDescent="0.25">
      <c r="A150" s="13">
        <v>659</v>
      </c>
      <c r="B150" s="1">
        <v>149</v>
      </c>
      <c r="C150" s="33">
        <v>69.7</v>
      </c>
      <c r="D150" s="1">
        <v>149</v>
      </c>
      <c r="E150" s="34"/>
      <c r="F150" s="1">
        <v>149</v>
      </c>
      <c r="G150" s="34"/>
      <c r="H150" s="1">
        <v>149</v>
      </c>
      <c r="I150" s="34"/>
      <c r="J150" s="1">
        <v>149</v>
      </c>
      <c r="K150" s="85">
        <v>2.016</v>
      </c>
      <c r="L150" s="1">
        <v>149</v>
      </c>
    </row>
    <row r="151" spans="1:12" ht="18" x14ac:dyDescent="0.25">
      <c r="A151" s="13">
        <v>660</v>
      </c>
      <c r="B151" s="1">
        <v>150</v>
      </c>
      <c r="C151" s="33">
        <v>70</v>
      </c>
      <c r="D151" s="1">
        <v>150</v>
      </c>
      <c r="E151" s="18" t="s">
        <v>0</v>
      </c>
      <c r="F151" s="1">
        <v>150</v>
      </c>
      <c r="G151" s="12">
        <v>7.1</v>
      </c>
      <c r="H151" s="1">
        <v>150</v>
      </c>
      <c r="I151" s="12">
        <v>11.1</v>
      </c>
      <c r="J151" s="1">
        <v>150</v>
      </c>
      <c r="K151" s="85">
        <v>2.0099999999999998</v>
      </c>
      <c r="L151" s="1">
        <v>150</v>
      </c>
    </row>
  </sheetData>
  <sortState ref="A2:L151">
    <sortCondition ref="L2:L15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1"/>
  <sheetViews>
    <sheetView workbookViewId="0">
      <selection activeCell="K21" sqref="K21"/>
    </sheetView>
  </sheetViews>
  <sheetFormatPr defaultRowHeight="13.2" x14ac:dyDescent="0.25"/>
  <cols>
    <col min="1" max="12" width="15.77734375" customWidth="1"/>
  </cols>
  <sheetData>
    <row r="1" spans="1:12" ht="46.8" x14ac:dyDescent="0.25">
      <c r="A1" s="3" t="s">
        <v>3</v>
      </c>
      <c r="B1" s="2" t="s">
        <v>2</v>
      </c>
      <c r="C1" s="3" t="s">
        <v>4</v>
      </c>
      <c r="D1" s="2" t="s">
        <v>2</v>
      </c>
      <c r="E1" s="3" t="s">
        <v>5</v>
      </c>
      <c r="F1" s="2" t="s">
        <v>2</v>
      </c>
      <c r="G1" s="3" t="s">
        <v>6</v>
      </c>
      <c r="H1" s="2" t="s">
        <v>2</v>
      </c>
      <c r="I1" s="3" t="s">
        <v>7</v>
      </c>
      <c r="J1" s="2" t="s">
        <v>2</v>
      </c>
      <c r="K1" s="3" t="s">
        <v>9</v>
      </c>
      <c r="L1" s="2" t="s">
        <v>2</v>
      </c>
    </row>
    <row r="2" spans="1:12" ht="18" x14ac:dyDescent="0.25">
      <c r="A2" s="7">
        <v>200</v>
      </c>
      <c r="B2" s="1">
        <v>1</v>
      </c>
      <c r="C2" s="6">
        <v>6.5</v>
      </c>
      <c r="D2" s="1">
        <v>1</v>
      </c>
      <c r="E2" s="6">
        <v>7.1</v>
      </c>
      <c r="F2" s="1">
        <v>1</v>
      </c>
      <c r="G2" s="6">
        <v>13.5</v>
      </c>
      <c r="H2" s="1">
        <v>1</v>
      </c>
      <c r="I2" s="6">
        <v>25.3</v>
      </c>
      <c r="J2" s="1">
        <v>1</v>
      </c>
      <c r="K2" s="86">
        <v>3</v>
      </c>
      <c r="L2" s="1">
        <v>1</v>
      </c>
    </row>
    <row r="3" spans="1:12" ht="18" x14ac:dyDescent="0.25">
      <c r="A3" s="7">
        <v>205</v>
      </c>
      <c r="B3" s="1">
        <v>2</v>
      </c>
      <c r="C3" s="6">
        <v>6.9</v>
      </c>
      <c r="D3" s="1">
        <v>2</v>
      </c>
      <c r="E3" s="5"/>
      <c r="F3" s="1">
        <v>2</v>
      </c>
      <c r="G3" s="5"/>
      <c r="H3" s="1">
        <v>2</v>
      </c>
      <c r="I3" s="8">
        <v>25</v>
      </c>
      <c r="J3" s="1">
        <v>2</v>
      </c>
      <c r="K3" s="86">
        <v>2.5939999999999999</v>
      </c>
      <c r="L3" s="1">
        <v>2</v>
      </c>
    </row>
    <row r="4" spans="1:12" ht="18" x14ac:dyDescent="0.25">
      <c r="A4" s="7">
        <v>210</v>
      </c>
      <c r="B4" s="1">
        <v>3</v>
      </c>
      <c r="C4" s="6">
        <v>7.3</v>
      </c>
      <c r="D4" s="1">
        <v>3</v>
      </c>
      <c r="E4" s="5"/>
      <c r="F4" s="1">
        <v>3</v>
      </c>
      <c r="G4" s="6">
        <v>13.4</v>
      </c>
      <c r="H4" s="1">
        <v>3</v>
      </c>
      <c r="I4" s="6">
        <v>24.7</v>
      </c>
      <c r="J4" s="1">
        <v>3</v>
      </c>
      <c r="K4" s="86">
        <v>2.5880000000000001</v>
      </c>
      <c r="L4" s="1">
        <v>3</v>
      </c>
    </row>
    <row r="5" spans="1:12" ht="18" x14ac:dyDescent="0.25">
      <c r="A5" s="7">
        <v>215</v>
      </c>
      <c r="B5" s="1">
        <v>4</v>
      </c>
      <c r="C5" s="6">
        <v>7.7</v>
      </c>
      <c r="D5" s="1">
        <v>4</v>
      </c>
      <c r="E5" s="5"/>
      <c r="F5" s="1">
        <v>4</v>
      </c>
      <c r="G5" s="5"/>
      <c r="H5" s="1">
        <v>4</v>
      </c>
      <c r="I5" s="6">
        <v>24.4</v>
      </c>
      <c r="J5" s="1">
        <v>4</v>
      </c>
      <c r="K5" s="86">
        <v>2.5819999999999999</v>
      </c>
      <c r="L5" s="1">
        <v>4</v>
      </c>
    </row>
    <row r="6" spans="1:12" ht="18" x14ac:dyDescent="0.25">
      <c r="A6" s="7">
        <v>220</v>
      </c>
      <c r="B6" s="1">
        <v>5</v>
      </c>
      <c r="C6" s="6">
        <v>8.1</v>
      </c>
      <c r="D6" s="1">
        <v>5</v>
      </c>
      <c r="E6" s="5"/>
      <c r="F6" s="1">
        <v>5</v>
      </c>
      <c r="G6" s="6">
        <v>13.3</v>
      </c>
      <c r="H6" s="1">
        <v>5</v>
      </c>
      <c r="I6" s="6">
        <v>24.1</v>
      </c>
      <c r="J6" s="1">
        <v>5</v>
      </c>
      <c r="K6" s="86">
        <v>2.5760000000000001</v>
      </c>
      <c r="L6" s="1">
        <v>5</v>
      </c>
    </row>
    <row r="7" spans="1:12" ht="18" x14ac:dyDescent="0.25">
      <c r="A7" s="7">
        <v>225</v>
      </c>
      <c r="B7" s="1">
        <v>6</v>
      </c>
      <c r="C7" s="6">
        <v>8.5</v>
      </c>
      <c r="D7" s="1">
        <v>6</v>
      </c>
      <c r="E7" s="8">
        <v>7</v>
      </c>
      <c r="F7" s="1">
        <v>6</v>
      </c>
      <c r="G7" s="5"/>
      <c r="H7" s="1">
        <v>6</v>
      </c>
      <c r="I7" s="6">
        <v>23.8</v>
      </c>
      <c r="J7" s="1">
        <v>6</v>
      </c>
      <c r="K7" s="86">
        <v>2.57</v>
      </c>
      <c r="L7" s="1">
        <v>6</v>
      </c>
    </row>
    <row r="8" spans="1:12" ht="18" x14ac:dyDescent="0.25">
      <c r="A8" s="7">
        <v>230</v>
      </c>
      <c r="B8" s="1">
        <v>7</v>
      </c>
      <c r="C8" s="6">
        <v>8.9</v>
      </c>
      <c r="D8" s="1">
        <v>7</v>
      </c>
      <c r="E8" s="5"/>
      <c r="F8" s="1">
        <v>7</v>
      </c>
      <c r="G8" s="6">
        <v>13.2</v>
      </c>
      <c r="H8" s="1">
        <v>7</v>
      </c>
      <c r="I8" s="6">
        <v>23.5</v>
      </c>
      <c r="J8" s="1">
        <v>7</v>
      </c>
      <c r="K8" s="86">
        <v>2.5640000000000001</v>
      </c>
      <c r="L8" s="1">
        <v>7</v>
      </c>
    </row>
    <row r="9" spans="1:12" ht="18" x14ac:dyDescent="0.25">
      <c r="A9" s="7">
        <v>235</v>
      </c>
      <c r="B9" s="1">
        <v>8</v>
      </c>
      <c r="C9" s="6">
        <v>9.3000000000000007</v>
      </c>
      <c r="D9" s="1">
        <v>8</v>
      </c>
      <c r="E9" s="5"/>
      <c r="F9" s="1">
        <v>8</v>
      </c>
      <c r="G9" s="5"/>
      <c r="H9" s="1">
        <v>8</v>
      </c>
      <c r="I9" s="6">
        <v>23.2</v>
      </c>
      <c r="J9" s="1">
        <v>8</v>
      </c>
      <c r="K9" s="86">
        <v>2.5579999999999998</v>
      </c>
      <c r="L9" s="1">
        <v>8</v>
      </c>
    </row>
    <row r="10" spans="1:12" ht="18" x14ac:dyDescent="0.25">
      <c r="A10" s="7">
        <v>240</v>
      </c>
      <c r="B10" s="1">
        <v>9</v>
      </c>
      <c r="C10" s="6">
        <v>9.6999999999999993</v>
      </c>
      <c r="D10" s="1">
        <v>9</v>
      </c>
      <c r="E10" s="5"/>
      <c r="F10" s="1">
        <v>9</v>
      </c>
      <c r="G10" s="6">
        <v>13.1</v>
      </c>
      <c r="H10" s="1">
        <v>9</v>
      </c>
      <c r="I10" s="6">
        <v>22.9</v>
      </c>
      <c r="J10" s="1">
        <v>9</v>
      </c>
      <c r="K10" s="86">
        <v>2.552</v>
      </c>
      <c r="L10" s="1">
        <v>9</v>
      </c>
    </row>
    <row r="11" spans="1:12" ht="18" x14ac:dyDescent="0.25">
      <c r="A11" s="7">
        <v>245</v>
      </c>
      <c r="B11" s="1">
        <v>10</v>
      </c>
      <c r="C11" s="6">
        <v>10.1</v>
      </c>
      <c r="D11" s="1">
        <v>10</v>
      </c>
      <c r="E11" s="5"/>
      <c r="F11" s="1">
        <v>10</v>
      </c>
      <c r="G11" s="5"/>
      <c r="H11" s="1">
        <v>10</v>
      </c>
      <c r="I11" s="6">
        <v>22.6</v>
      </c>
      <c r="J11" s="1">
        <v>10</v>
      </c>
      <c r="K11" s="86">
        <v>2.5459999999999998</v>
      </c>
      <c r="L11" s="1">
        <v>10</v>
      </c>
    </row>
    <row r="12" spans="1:12" ht="18" x14ac:dyDescent="0.25">
      <c r="A12" s="7">
        <v>250</v>
      </c>
      <c r="B12" s="1">
        <v>11</v>
      </c>
      <c r="C12" s="6">
        <v>10.5</v>
      </c>
      <c r="D12" s="1">
        <v>11</v>
      </c>
      <c r="E12" s="6">
        <v>6.9</v>
      </c>
      <c r="F12" s="1">
        <v>11</v>
      </c>
      <c r="G12" s="6">
        <v>13</v>
      </c>
      <c r="H12" s="1">
        <v>11</v>
      </c>
      <c r="I12" s="6">
        <v>22.3</v>
      </c>
      <c r="J12" s="1">
        <v>11</v>
      </c>
      <c r="K12" s="86">
        <v>2.54</v>
      </c>
      <c r="L12" s="1">
        <v>11</v>
      </c>
    </row>
    <row r="13" spans="1:12" ht="18" x14ac:dyDescent="0.25">
      <c r="A13" s="7">
        <v>255</v>
      </c>
      <c r="B13" s="1">
        <v>12</v>
      </c>
      <c r="C13" s="6">
        <v>10.9</v>
      </c>
      <c r="D13" s="1">
        <v>12</v>
      </c>
      <c r="E13" s="5"/>
      <c r="F13" s="1">
        <v>12</v>
      </c>
      <c r="G13" s="5"/>
      <c r="H13" s="1">
        <v>12</v>
      </c>
      <c r="I13" s="8">
        <v>22</v>
      </c>
      <c r="J13" s="1">
        <v>12</v>
      </c>
      <c r="K13" s="86">
        <v>2.5339999999999998</v>
      </c>
      <c r="L13" s="1">
        <v>12</v>
      </c>
    </row>
    <row r="14" spans="1:12" ht="18" x14ac:dyDescent="0.25">
      <c r="A14" s="7">
        <v>260</v>
      </c>
      <c r="B14" s="1">
        <v>13</v>
      </c>
      <c r="C14" s="6">
        <v>11.3</v>
      </c>
      <c r="D14" s="1">
        <v>13</v>
      </c>
      <c r="E14" s="5"/>
      <c r="F14" s="1">
        <v>13</v>
      </c>
      <c r="G14" s="6">
        <v>12.9</v>
      </c>
      <c r="H14" s="1">
        <v>13</v>
      </c>
      <c r="I14" s="6">
        <v>21.5</v>
      </c>
      <c r="J14" s="1">
        <v>13</v>
      </c>
      <c r="K14" s="86">
        <v>2.528</v>
      </c>
      <c r="L14" s="1">
        <v>13</v>
      </c>
    </row>
    <row r="15" spans="1:12" ht="18" x14ac:dyDescent="0.25">
      <c r="A15" s="7">
        <v>265</v>
      </c>
      <c r="B15" s="1">
        <v>14</v>
      </c>
      <c r="C15" s="6">
        <v>11.7</v>
      </c>
      <c r="D15" s="1">
        <v>14</v>
      </c>
      <c r="E15" s="5"/>
      <c r="F15" s="1">
        <v>14</v>
      </c>
      <c r="G15" s="5"/>
      <c r="H15" s="1">
        <v>14</v>
      </c>
      <c r="I15" s="6">
        <v>21.6</v>
      </c>
      <c r="J15" s="1">
        <v>14</v>
      </c>
      <c r="K15" s="86">
        <v>2.5219999999999998</v>
      </c>
      <c r="L15" s="1">
        <v>14</v>
      </c>
    </row>
    <row r="16" spans="1:12" ht="18" x14ac:dyDescent="0.25">
      <c r="A16" s="7">
        <v>269</v>
      </c>
      <c r="B16" s="1">
        <v>15</v>
      </c>
      <c r="C16" s="6">
        <v>12.1</v>
      </c>
      <c r="D16" s="1">
        <v>15</v>
      </c>
      <c r="E16" s="5"/>
      <c r="F16" s="1">
        <v>15</v>
      </c>
      <c r="G16" s="6">
        <v>12.8</v>
      </c>
      <c r="H16" s="1">
        <v>15</v>
      </c>
      <c r="I16" s="6">
        <v>21.4</v>
      </c>
      <c r="J16" s="1">
        <v>15</v>
      </c>
      <c r="K16" s="86">
        <v>2.516</v>
      </c>
      <c r="L16" s="1">
        <v>15</v>
      </c>
    </row>
    <row r="17" spans="1:12" ht="18" x14ac:dyDescent="0.25">
      <c r="A17" s="7">
        <v>273</v>
      </c>
      <c r="B17" s="1">
        <v>16</v>
      </c>
      <c r="C17" s="6">
        <v>12.5</v>
      </c>
      <c r="D17" s="1">
        <v>16</v>
      </c>
      <c r="E17" s="6">
        <v>6.8</v>
      </c>
      <c r="F17" s="1">
        <v>16</v>
      </c>
      <c r="G17" s="5"/>
      <c r="H17" s="1">
        <v>16</v>
      </c>
      <c r="I17" s="6">
        <v>21.2</v>
      </c>
      <c r="J17" s="1">
        <v>16</v>
      </c>
      <c r="K17" s="86">
        <v>2.5099999999999998</v>
      </c>
      <c r="L17" s="1">
        <v>16</v>
      </c>
    </row>
    <row r="18" spans="1:12" ht="18" x14ac:dyDescent="0.25">
      <c r="A18" s="7">
        <v>277</v>
      </c>
      <c r="B18" s="1">
        <v>17</v>
      </c>
      <c r="C18" s="6">
        <v>12.9</v>
      </c>
      <c r="D18" s="1">
        <v>17</v>
      </c>
      <c r="E18" s="5"/>
      <c r="F18" s="1">
        <v>17</v>
      </c>
      <c r="G18" s="6">
        <v>12.7</v>
      </c>
      <c r="H18" s="1">
        <v>17</v>
      </c>
      <c r="I18" s="8">
        <v>21</v>
      </c>
      <c r="J18" s="1">
        <v>17</v>
      </c>
      <c r="K18" s="86">
        <v>2.504</v>
      </c>
      <c r="L18" s="1">
        <v>17</v>
      </c>
    </row>
    <row r="19" spans="1:12" ht="18" x14ac:dyDescent="0.25">
      <c r="A19" s="7">
        <v>281</v>
      </c>
      <c r="B19" s="1">
        <v>18</v>
      </c>
      <c r="C19" s="6">
        <v>13.3</v>
      </c>
      <c r="D19" s="1">
        <v>18</v>
      </c>
      <c r="E19" s="5"/>
      <c r="F19" s="1">
        <v>18</v>
      </c>
      <c r="G19" s="5"/>
      <c r="H19" s="1">
        <v>18</v>
      </c>
      <c r="I19" s="6">
        <v>20.8</v>
      </c>
      <c r="J19" s="1">
        <v>18</v>
      </c>
      <c r="K19" s="86">
        <v>2.4980000000000002</v>
      </c>
      <c r="L19" s="1">
        <v>18</v>
      </c>
    </row>
    <row r="20" spans="1:12" ht="18" x14ac:dyDescent="0.25">
      <c r="A20" s="7">
        <v>285</v>
      </c>
      <c r="B20" s="1">
        <v>19</v>
      </c>
      <c r="C20" s="6">
        <v>13.7</v>
      </c>
      <c r="D20" s="1">
        <v>19</v>
      </c>
      <c r="E20" s="5"/>
      <c r="F20" s="1">
        <v>19</v>
      </c>
      <c r="G20" s="6">
        <v>12.6</v>
      </c>
      <c r="H20" s="1">
        <v>19</v>
      </c>
      <c r="I20" s="6">
        <v>20.6</v>
      </c>
      <c r="J20" s="1">
        <v>19</v>
      </c>
      <c r="K20" s="86">
        <v>2.492</v>
      </c>
      <c r="L20" s="1">
        <v>19</v>
      </c>
    </row>
    <row r="21" spans="1:12" ht="18" x14ac:dyDescent="0.25">
      <c r="A21" s="7">
        <v>289</v>
      </c>
      <c r="B21" s="1">
        <v>20</v>
      </c>
      <c r="C21" s="6">
        <v>14.1</v>
      </c>
      <c r="D21" s="1">
        <v>20</v>
      </c>
      <c r="E21" s="5"/>
      <c r="F21" s="1">
        <v>20</v>
      </c>
      <c r="G21" s="5"/>
      <c r="H21" s="1">
        <v>20</v>
      </c>
      <c r="I21" s="6">
        <v>20.399999999999999</v>
      </c>
      <c r="J21" s="1">
        <v>20</v>
      </c>
      <c r="K21" s="86">
        <v>2.4860000000000002</v>
      </c>
      <c r="L21" s="1">
        <v>20</v>
      </c>
    </row>
    <row r="22" spans="1:12" ht="18" x14ac:dyDescent="0.25">
      <c r="A22" s="7">
        <v>293</v>
      </c>
      <c r="B22" s="1">
        <v>21</v>
      </c>
      <c r="C22" s="6">
        <v>14.5</v>
      </c>
      <c r="D22" s="1">
        <v>21</v>
      </c>
      <c r="E22" s="6">
        <v>6.7</v>
      </c>
      <c r="F22" s="1">
        <v>21</v>
      </c>
      <c r="G22" s="6">
        <v>12.5</v>
      </c>
      <c r="H22" s="1">
        <v>21</v>
      </c>
      <c r="I22" s="6">
        <v>20.2</v>
      </c>
      <c r="J22" s="1">
        <v>21</v>
      </c>
      <c r="K22" s="86">
        <v>2.48</v>
      </c>
      <c r="L22" s="1">
        <v>21</v>
      </c>
    </row>
    <row r="23" spans="1:12" ht="18" x14ac:dyDescent="0.25">
      <c r="A23" s="7">
        <v>297</v>
      </c>
      <c r="B23" s="1">
        <v>22</v>
      </c>
      <c r="C23" s="6">
        <v>14.9</v>
      </c>
      <c r="D23" s="1">
        <v>22</v>
      </c>
      <c r="E23" s="5"/>
      <c r="F23" s="1">
        <v>22</v>
      </c>
      <c r="G23" s="5"/>
      <c r="H23" s="1">
        <v>22</v>
      </c>
      <c r="I23" s="8">
        <v>20</v>
      </c>
      <c r="J23" s="1">
        <v>22</v>
      </c>
      <c r="K23" s="86">
        <v>2.4740000000000002</v>
      </c>
      <c r="L23" s="1">
        <v>22</v>
      </c>
    </row>
    <row r="24" spans="1:12" ht="18" x14ac:dyDescent="0.25">
      <c r="A24" s="7">
        <v>301</v>
      </c>
      <c r="B24" s="1">
        <v>23</v>
      </c>
      <c r="C24" s="6">
        <v>15.3</v>
      </c>
      <c r="D24" s="1">
        <v>23</v>
      </c>
      <c r="E24" s="5"/>
      <c r="F24" s="1">
        <v>23</v>
      </c>
      <c r="G24" s="5"/>
      <c r="H24" s="1">
        <v>23</v>
      </c>
      <c r="I24" s="6">
        <v>19.8</v>
      </c>
      <c r="J24" s="1">
        <v>23</v>
      </c>
      <c r="K24" s="86">
        <v>2.468</v>
      </c>
      <c r="L24" s="1">
        <v>23</v>
      </c>
    </row>
    <row r="25" spans="1:12" ht="18" x14ac:dyDescent="0.25">
      <c r="A25" s="7">
        <v>305</v>
      </c>
      <c r="B25" s="1">
        <v>24</v>
      </c>
      <c r="C25" s="6">
        <v>15.7</v>
      </c>
      <c r="D25" s="1">
        <v>24</v>
      </c>
      <c r="E25" s="5"/>
      <c r="F25" s="1">
        <v>24</v>
      </c>
      <c r="G25" s="6">
        <v>12.4</v>
      </c>
      <c r="H25" s="1">
        <v>24</v>
      </c>
      <c r="I25" s="6">
        <v>19.600000000000001</v>
      </c>
      <c r="J25" s="1">
        <v>24</v>
      </c>
      <c r="K25" s="86">
        <v>2.4620000000000002</v>
      </c>
      <c r="L25" s="1">
        <v>24</v>
      </c>
    </row>
    <row r="26" spans="1:12" ht="18" x14ac:dyDescent="0.25">
      <c r="A26" s="7">
        <v>309</v>
      </c>
      <c r="B26" s="1">
        <v>25</v>
      </c>
      <c r="C26" s="6">
        <v>16.100000000000001</v>
      </c>
      <c r="D26" s="1">
        <v>25</v>
      </c>
      <c r="E26" s="5"/>
      <c r="F26" s="1">
        <v>25</v>
      </c>
      <c r="G26" s="5"/>
      <c r="H26" s="1">
        <v>25</v>
      </c>
      <c r="I26" s="6">
        <v>19.399999999999999</v>
      </c>
      <c r="J26" s="1">
        <v>25</v>
      </c>
      <c r="K26" s="86">
        <v>2.456</v>
      </c>
      <c r="L26" s="1">
        <v>25</v>
      </c>
    </row>
    <row r="27" spans="1:12" ht="18" x14ac:dyDescent="0.25">
      <c r="A27" s="7">
        <v>313</v>
      </c>
      <c r="B27" s="1">
        <v>26</v>
      </c>
      <c r="C27" s="6">
        <v>16.5</v>
      </c>
      <c r="D27" s="1">
        <v>26</v>
      </c>
      <c r="E27" s="6">
        <v>6.6</v>
      </c>
      <c r="F27" s="1">
        <v>26</v>
      </c>
      <c r="G27" s="5"/>
      <c r="H27" s="1">
        <v>26</v>
      </c>
      <c r="I27" s="6">
        <v>19.2</v>
      </c>
      <c r="J27" s="1">
        <v>26</v>
      </c>
      <c r="K27" s="86">
        <v>2.4500000000000002</v>
      </c>
      <c r="L27" s="1">
        <v>26</v>
      </c>
    </row>
    <row r="28" spans="1:12" ht="18" x14ac:dyDescent="0.25">
      <c r="A28" s="7">
        <v>317</v>
      </c>
      <c r="B28" s="1">
        <v>27</v>
      </c>
      <c r="C28" s="6">
        <v>16.899999999999999</v>
      </c>
      <c r="D28" s="1">
        <v>27</v>
      </c>
      <c r="E28" s="5"/>
      <c r="F28" s="1">
        <v>27</v>
      </c>
      <c r="G28" s="6">
        <v>12.3</v>
      </c>
      <c r="H28" s="1">
        <v>27</v>
      </c>
      <c r="I28" s="6">
        <v>19</v>
      </c>
      <c r="J28" s="1">
        <v>27</v>
      </c>
      <c r="K28" s="86">
        <v>2.444</v>
      </c>
      <c r="L28" s="1">
        <v>27</v>
      </c>
    </row>
    <row r="29" spans="1:12" ht="18" x14ac:dyDescent="0.25">
      <c r="A29" s="7">
        <v>321</v>
      </c>
      <c r="B29" s="1">
        <v>28</v>
      </c>
      <c r="C29" s="6">
        <v>17.3</v>
      </c>
      <c r="D29" s="1">
        <v>28</v>
      </c>
      <c r="E29" s="5"/>
      <c r="F29" s="1">
        <v>28</v>
      </c>
      <c r="G29" s="5"/>
      <c r="H29" s="1">
        <v>28</v>
      </c>
      <c r="I29" s="6">
        <v>18.899999999999999</v>
      </c>
      <c r="J29" s="1">
        <v>28</v>
      </c>
      <c r="K29" s="86">
        <v>2.4380000000000002</v>
      </c>
      <c r="L29" s="1">
        <v>28</v>
      </c>
    </row>
    <row r="30" spans="1:12" ht="18" x14ac:dyDescent="0.25">
      <c r="A30" s="7">
        <v>325</v>
      </c>
      <c r="B30" s="1">
        <v>29</v>
      </c>
      <c r="C30" s="6">
        <v>17.7</v>
      </c>
      <c r="D30" s="1">
        <v>29</v>
      </c>
      <c r="E30" s="5"/>
      <c r="F30" s="1">
        <v>29</v>
      </c>
      <c r="G30" s="5"/>
      <c r="H30" s="1">
        <v>29</v>
      </c>
      <c r="I30" s="6">
        <v>18.8</v>
      </c>
      <c r="J30" s="1">
        <v>29</v>
      </c>
      <c r="K30" s="86">
        <v>2.4329999999999998</v>
      </c>
      <c r="L30" s="1">
        <v>29</v>
      </c>
    </row>
    <row r="31" spans="1:12" ht="18" x14ac:dyDescent="0.25">
      <c r="A31" s="7">
        <v>329</v>
      </c>
      <c r="B31" s="1">
        <v>30</v>
      </c>
      <c r="C31" s="6">
        <v>18.100000000000001</v>
      </c>
      <c r="D31" s="1">
        <v>30</v>
      </c>
      <c r="E31" s="5"/>
      <c r="F31" s="1">
        <v>30</v>
      </c>
      <c r="G31" s="6">
        <v>12.2</v>
      </c>
      <c r="H31" s="1">
        <v>30</v>
      </c>
      <c r="I31" s="6">
        <v>18.7</v>
      </c>
      <c r="J31" s="1">
        <v>30</v>
      </c>
      <c r="K31" s="86">
        <v>2.4279999999999999</v>
      </c>
      <c r="L31" s="1">
        <v>30</v>
      </c>
    </row>
    <row r="32" spans="1:12" ht="18" x14ac:dyDescent="0.25">
      <c r="A32" s="7">
        <v>333</v>
      </c>
      <c r="B32" s="1">
        <v>31</v>
      </c>
      <c r="C32" s="6">
        <v>18.5</v>
      </c>
      <c r="D32" s="1">
        <v>31</v>
      </c>
      <c r="E32" s="6">
        <v>6.5</v>
      </c>
      <c r="F32" s="1">
        <v>31</v>
      </c>
      <c r="G32" s="5"/>
      <c r="H32" s="1">
        <v>31</v>
      </c>
      <c r="I32" s="6">
        <v>18.600000000000001</v>
      </c>
      <c r="J32" s="1">
        <v>31</v>
      </c>
      <c r="K32" s="86">
        <v>2.423</v>
      </c>
      <c r="L32" s="1">
        <v>31</v>
      </c>
    </row>
    <row r="33" spans="1:12" ht="18" x14ac:dyDescent="0.25">
      <c r="A33" s="13">
        <v>337</v>
      </c>
      <c r="B33" s="1">
        <v>32</v>
      </c>
      <c r="C33" s="12">
        <v>18.899999999999999</v>
      </c>
      <c r="D33" s="1">
        <v>32</v>
      </c>
      <c r="E33" s="34"/>
      <c r="F33" s="1">
        <v>32</v>
      </c>
      <c r="G33" s="34"/>
      <c r="H33" s="1">
        <v>32</v>
      </c>
      <c r="I33" s="12">
        <v>18.5</v>
      </c>
      <c r="J33" s="1">
        <v>32</v>
      </c>
      <c r="K33" s="86">
        <v>2.4180000000000001</v>
      </c>
      <c r="L33" s="1">
        <v>32</v>
      </c>
    </row>
    <row r="34" spans="1:12" ht="18" x14ac:dyDescent="0.25">
      <c r="A34" s="13">
        <v>341</v>
      </c>
      <c r="B34" s="1">
        <v>33</v>
      </c>
      <c r="C34" s="12">
        <v>19.3</v>
      </c>
      <c r="D34" s="1">
        <v>33</v>
      </c>
      <c r="E34" s="34"/>
      <c r="F34" s="1">
        <v>33</v>
      </c>
      <c r="G34" s="12">
        <v>12.1</v>
      </c>
      <c r="H34" s="1">
        <v>33</v>
      </c>
      <c r="I34" s="12">
        <v>18.399999999999999</v>
      </c>
      <c r="J34" s="1">
        <v>33</v>
      </c>
      <c r="K34" s="86">
        <v>2.4129999999999998</v>
      </c>
      <c r="L34" s="1">
        <v>33</v>
      </c>
    </row>
    <row r="35" spans="1:12" ht="18" x14ac:dyDescent="0.25">
      <c r="A35" s="13">
        <v>345</v>
      </c>
      <c r="B35" s="1">
        <v>34</v>
      </c>
      <c r="C35" s="12">
        <v>19.7</v>
      </c>
      <c r="D35" s="1">
        <v>34</v>
      </c>
      <c r="E35" s="34"/>
      <c r="F35" s="1">
        <v>34</v>
      </c>
      <c r="G35" s="34"/>
      <c r="H35" s="1">
        <v>34</v>
      </c>
      <c r="I35" s="12">
        <v>18.3</v>
      </c>
      <c r="J35" s="1">
        <v>34</v>
      </c>
      <c r="K35" s="86">
        <v>2.4079999999999999</v>
      </c>
      <c r="L35" s="1">
        <v>34</v>
      </c>
    </row>
    <row r="36" spans="1:12" ht="18" x14ac:dyDescent="0.25">
      <c r="A36" s="13">
        <v>349</v>
      </c>
      <c r="B36" s="1">
        <v>35</v>
      </c>
      <c r="C36" s="12">
        <v>20.100000000000001</v>
      </c>
      <c r="D36" s="1">
        <v>35</v>
      </c>
      <c r="E36" s="34"/>
      <c r="F36" s="1">
        <v>35</v>
      </c>
      <c r="G36" s="34"/>
      <c r="H36" s="1">
        <v>35</v>
      </c>
      <c r="I36" s="12">
        <v>18.2</v>
      </c>
      <c r="J36" s="1">
        <v>35</v>
      </c>
      <c r="K36" s="86">
        <v>2.403</v>
      </c>
      <c r="L36" s="1">
        <v>35</v>
      </c>
    </row>
    <row r="37" spans="1:12" ht="18" x14ac:dyDescent="0.25">
      <c r="A37" s="13">
        <v>353</v>
      </c>
      <c r="B37" s="1">
        <v>36</v>
      </c>
      <c r="C37" s="12">
        <v>20.5</v>
      </c>
      <c r="D37" s="1">
        <v>36</v>
      </c>
      <c r="E37" s="12">
        <v>6.4</v>
      </c>
      <c r="F37" s="1">
        <v>36</v>
      </c>
      <c r="G37" s="13">
        <v>12</v>
      </c>
      <c r="H37" s="1">
        <v>36</v>
      </c>
      <c r="I37" s="12">
        <v>18.100000000000001</v>
      </c>
      <c r="J37" s="1">
        <v>36</v>
      </c>
      <c r="K37" s="86">
        <v>2.3980000000000001</v>
      </c>
      <c r="L37" s="1">
        <v>36</v>
      </c>
    </row>
    <row r="38" spans="1:12" ht="18" x14ac:dyDescent="0.25">
      <c r="A38" s="13">
        <v>357</v>
      </c>
      <c r="B38" s="1">
        <v>37</v>
      </c>
      <c r="C38" s="12">
        <v>20.9</v>
      </c>
      <c r="D38" s="1">
        <v>37</v>
      </c>
      <c r="E38" s="34"/>
      <c r="F38" s="1">
        <v>37</v>
      </c>
      <c r="G38" s="34"/>
      <c r="H38" s="1">
        <v>37</v>
      </c>
      <c r="I38" s="12">
        <v>18</v>
      </c>
      <c r="J38" s="1">
        <v>37</v>
      </c>
      <c r="K38" s="86">
        <v>2.3929999999999998</v>
      </c>
      <c r="L38" s="1">
        <v>37</v>
      </c>
    </row>
    <row r="39" spans="1:12" ht="18" x14ac:dyDescent="0.25">
      <c r="A39" s="13">
        <v>360</v>
      </c>
      <c r="B39" s="1">
        <v>38</v>
      </c>
      <c r="C39" s="12">
        <v>21.3</v>
      </c>
      <c r="D39" s="1">
        <v>38</v>
      </c>
      <c r="E39" s="34"/>
      <c r="F39" s="1">
        <v>38</v>
      </c>
      <c r="G39" s="34"/>
      <c r="H39" s="1">
        <v>38</v>
      </c>
      <c r="I39" s="34"/>
      <c r="J39" s="1">
        <v>38</v>
      </c>
      <c r="K39" s="86">
        <v>2.3879999999999999</v>
      </c>
      <c r="L39" s="1">
        <v>38</v>
      </c>
    </row>
    <row r="40" spans="1:12" ht="18" x14ac:dyDescent="0.25">
      <c r="A40" s="13">
        <v>363</v>
      </c>
      <c r="B40" s="1">
        <v>39</v>
      </c>
      <c r="C40" s="12">
        <v>21.7</v>
      </c>
      <c r="D40" s="1">
        <v>39</v>
      </c>
      <c r="E40" s="34"/>
      <c r="F40" s="1">
        <v>39</v>
      </c>
      <c r="G40" s="12">
        <v>11.9</v>
      </c>
      <c r="H40" s="1">
        <v>39</v>
      </c>
      <c r="I40" s="12">
        <v>17.899999999999999</v>
      </c>
      <c r="J40" s="1">
        <v>39</v>
      </c>
      <c r="K40" s="86">
        <v>2.383</v>
      </c>
      <c r="L40" s="1">
        <v>39</v>
      </c>
    </row>
    <row r="41" spans="1:12" ht="18" x14ac:dyDescent="0.25">
      <c r="A41" s="13">
        <v>366</v>
      </c>
      <c r="B41" s="1">
        <v>40</v>
      </c>
      <c r="C41" s="12">
        <v>22.1</v>
      </c>
      <c r="D41" s="1">
        <v>40</v>
      </c>
      <c r="E41" s="34"/>
      <c r="F41" s="1">
        <v>40</v>
      </c>
      <c r="G41" s="34"/>
      <c r="H41" s="1">
        <v>40</v>
      </c>
      <c r="I41" s="34"/>
      <c r="J41" s="1">
        <v>40</v>
      </c>
      <c r="K41" s="86">
        <v>2.3780000000000001</v>
      </c>
      <c r="L41" s="1">
        <v>40</v>
      </c>
    </row>
    <row r="42" spans="1:12" ht="18" x14ac:dyDescent="0.25">
      <c r="A42" s="13">
        <v>369</v>
      </c>
      <c r="B42" s="1">
        <v>41</v>
      </c>
      <c r="C42" s="12">
        <v>22.5</v>
      </c>
      <c r="D42" s="1">
        <v>41</v>
      </c>
      <c r="E42" s="12">
        <v>6.3</v>
      </c>
      <c r="F42" s="1">
        <v>41</v>
      </c>
      <c r="G42" s="34"/>
      <c r="H42" s="1">
        <v>41</v>
      </c>
      <c r="I42" s="12">
        <v>17.8</v>
      </c>
      <c r="J42" s="1">
        <v>41</v>
      </c>
      <c r="K42" s="86">
        <v>2.3730000000000002</v>
      </c>
      <c r="L42" s="1">
        <v>41</v>
      </c>
    </row>
    <row r="43" spans="1:12" ht="18" x14ac:dyDescent="0.25">
      <c r="A43" s="13">
        <v>372</v>
      </c>
      <c r="B43" s="1">
        <v>42</v>
      </c>
      <c r="C43" s="12">
        <v>22.9</v>
      </c>
      <c r="D43" s="1">
        <v>42</v>
      </c>
      <c r="E43" s="34"/>
      <c r="F43" s="1">
        <v>42</v>
      </c>
      <c r="G43" s="12">
        <v>11.8</v>
      </c>
      <c r="H43" s="1">
        <v>42</v>
      </c>
      <c r="I43" s="34"/>
      <c r="J43" s="1">
        <v>42</v>
      </c>
      <c r="K43" s="86">
        <v>2.3679999999999999</v>
      </c>
      <c r="L43" s="1">
        <v>42</v>
      </c>
    </row>
    <row r="44" spans="1:12" ht="18" x14ac:dyDescent="0.25">
      <c r="A44" s="13">
        <v>375</v>
      </c>
      <c r="B44" s="1">
        <v>43</v>
      </c>
      <c r="C44" s="12">
        <v>23.3</v>
      </c>
      <c r="D44" s="1">
        <v>43</v>
      </c>
      <c r="E44" s="34"/>
      <c r="F44" s="1">
        <v>43</v>
      </c>
      <c r="G44" s="34"/>
      <c r="H44" s="1">
        <v>43</v>
      </c>
      <c r="I44" s="12">
        <v>17.7</v>
      </c>
      <c r="J44" s="1">
        <v>43</v>
      </c>
      <c r="K44" s="86">
        <v>2.363</v>
      </c>
      <c r="L44" s="1">
        <v>43</v>
      </c>
    </row>
    <row r="45" spans="1:12" ht="18" x14ac:dyDescent="0.25">
      <c r="A45" s="13">
        <v>378</v>
      </c>
      <c r="B45" s="1">
        <v>44</v>
      </c>
      <c r="C45" s="12">
        <v>23.7</v>
      </c>
      <c r="D45" s="1">
        <v>44</v>
      </c>
      <c r="E45" s="34"/>
      <c r="F45" s="1">
        <v>44</v>
      </c>
      <c r="G45" s="34"/>
      <c r="H45" s="1">
        <v>44</v>
      </c>
      <c r="I45" s="34"/>
      <c r="J45" s="1">
        <v>44</v>
      </c>
      <c r="K45" s="86">
        <v>2.3580000000000001</v>
      </c>
      <c r="L45" s="1">
        <v>44</v>
      </c>
    </row>
    <row r="46" spans="1:12" ht="18" x14ac:dyDescent="0.25">
      <c r="A46" s="13">
        <v>381</v>
      </c>
      <c r="B46" s="1">
        <v>45</v>
      </c>
      <c r="C46" s="12">
        <v>24.1</v>
      </c>
      <c r="D46" s="1">
        <v>45</v>
      </c>
      <c r="E46" s="34"/>
      <c r="F46" s="1">
        <v>45</v>
      </c>
      <c r="G46" s="12">
        <v>11.7</v>
      </c>
      <c r="H46" s="1">
        <v>45</v>
      </c>
      <c r="I46" s="12">
        <v>17.600000000000001</v>
      </c>
      <c r="J46" s="1">
        <v>45</v>
      </c>
      <c r="K46" s="86">
        <v>2.3530000000000002</v>
      </c>
      <c r="L46" s="1">
        <v>45</v>
      </c>
    </row>
    <row r="47" spans="1:12" ht="18" x14ac:dyDescent="0.25">
      <c r="A47" s="13">
        <v>384</v>
      </c>
      <c r="B47" s="1">
        <v>46</v>
      </c>
      <c r="C47" s="12">
        <v>24.5</v>
      </c>
      <c r="D47" s="1">
        <v>46</v>
      </c>
      <c r="E47" s="12">
        <v>6.2</v>
      </c>
      <c r="F47" s="1">
        <v>46</v>
      </c>
      <c r="G47" s="34"/>
      <c r="H47" s="1">
        <v>46</v>
      </c>
      <c r="I47" s="34"/>
      <c r="J47" s="1">
        <v>46</v>
      </c>
      <c r="K47" s="86">
        <v>2.3479999999999999</v>
      </c>
      <c r="L47" s="1">
        <v>46</v>
      </c>
    </row>
    <row r="48" spans="1:12" ht="18" x14ac:dyDescent="0.25">
      <c r="A48" s="13">
        <v>387</v>
      </c>
      <c r="B48" s="1">
        <v>47</v>
      </c>
      <c r="C48" s="12">
        <v>24.9</v>
      </c>
      <c r="D48" s="1">
        <v>47</v>
      </c>
      <c r="E48" s="34"/>
      <c r="F48" s="1">
        <v>47</v>
      </c>
      <c r="G48" s="34"/>
      <c r="H48" s="1">
        <v>47</v>
      </c>
      <c r="I48" s="12">
        <v>17.5</v>
      </c>
      <c r="J48" s="1">
        <v>47</v>
      </c>
      <c r="K48" s="86">
        <v>2.343</v>
      </c>
      <c r="L48" s="1">
        <v>47</v>
      </c>
    </row>
    <row r="49" spans="1:12" ht="18" x14ac:dyDescent="0.25">
      <c r="A49" s="13">
        <v>390</v>
      </c>
      <c r="B49" s="1">
        <v>48</v>
      </c>
      <c r="C49" s="12">
        <v>25.3</v>
      </c>
      <c r="D49" s="1">
        <v>48</v>
      </c>
      <c r="E49" s="34"/>
      <c r="F49" s="1">
        <v>48</v>
      </c>
      <c r="G49" s="12">
        <v>11.6</v>
      </c>
      <c r="H49" s="1">
        <v>48</v>
      </c>
      <c r="I49" s="34"/>
      <c r="J49" s="1">
        <v>48</v>
      </c>
      <c r="K49" s="86">
        <v>2.3380000000000001</v>
      </c>
      <c r="L49" s="1">
        <v>48</v>
      </c>
    </row>
    <row r="50" spans="1:12" ht="18" x14ac:dyDescent="0.25">
      <c r="A50" s="13">
        <v>393</v>
      </c>
      <c r="B50" s="1">
        <v>49</v>
      </c>
      <c r="C50" s="12">
        <v>25.7</v>
      </c>
      <c r="D50" s="1">
        <v>49</v>
      </c>
      <c r="E50" s="34"/>
      <c r="F50" s="1">
        <v>49</v>
      </c>
      <c r="G50" s="34"/>
      <c r="H50" s="1">
        <v>49</v>
      </c>
      <c r="I50" s="12">
        <v>17.399999999999999</v>
      </c>
      <c r="J50" s="1">
        <v>49</v>
      </c>
      <c r="K50" s="86">
        <v>2.3330000000000002</v>
      </c>
      <c r="L50" s="1">
        <v>49</v>
      </c>
    </row>
    <row r="51" spans="1:12" ht="18" x14ac:dyDescent="0.25">
      <c r="A51" s="13">
        <v>396</v>
      </c>
      <c r="B51" s="1">
        <v>50</v>
      </c>
      <c r="C51" s="12">
        <v>26.1</v>
      </c>
      <c r="D51" s="1">
        <v>50</v>
      </c>
      <c r="E51" s="34"/>
      <c r="F51" s="1">
        <v>50</v>
      </c>
      <c r="G51" s="34"/>
      <c r="H51" s="1">
        <v>50</v>
      </c>
      <c r="I51" s="34"/>
      <c r="J51" s="1">
        <v>50</v>
      </c>
      <c r="K51" s="86">
        <v>2.3279999999999998</v>
      </c>
      <c r="L51" s="1">
        <v>50</v>
      </c>
    </row>
    <row r="52" spans="1:12" ht="18" x14ac:dyDescent="0.25">
      <c r="A52" s="13">
        <v>399</v>
      </c>
      <c r="B52" s="1">
        <v>51</v>
      </c>
      <c r="C52" s="12">
        <v>26.5</v>
      </c>
      <c r="D52" s="1">
        <v>51</v>
      </c>
      <c r="E52" s="12">
        <v>6.1</v>
      </c>
      <c r="F52" s="1">
        <v>51</v>
      </c>
      <c r="G52" s="12">
        <v>11.5</v>
      </c>
      <c r="H52" s="1">
        <v>51</v>
      </c>
      <c r="I52" s="12">
        <v>17.3</v>
      </c>
      <c r="J52" s="1">
        <v>51</v>
      </c>
      <c r="K52" s="86">
        <v>2.323</v>
      </c>
      <c r="L52" s="1">
        <v>51</v>
      </c>
    </row>
    <row r="53" spans="1:12" ht="18" x14ac:dyDescent="0.25">
      <c r="A53" s="13">
        <v>402</v>
      </c>
      <c r="B53" s="1">
        <v>52</v>
      </c>
      <c r="C53" s="12">
        <v>26.9</v>
      </c>
      <c r="D53" s="1">
        <v>52</v>
      </c>
      <c r="E53" s="34"/>
      <c r="F53" s="1">
        <v>52</v>
      </c>
      <c r="G53" s="34"/>
      <c r="H53" s="1">
        <v>52</v>
      </c>
      <c r="I53" s="34"/>
      <c r="J53" s="1">
        <v>52</v>
      </c>
      <c r="K53" s="86">
        <v>2.3180000000000001</v>
      </c>
      <c r="L53" s="1">
        <v>52</v>
      </c>
    </row>
    <row r="54" spans="1:12" ht="18" x14ac:dyDescent="0.25">
      <c r="A54" s="13">
        <v>405</v>
      </c>
      <c r="B54" s="1">
        <v>53</v>
      </c>
      <c r="C54" s="12">
        <v>27.3</v>
      </c>
      <c r="D54" s="1">
        <v>53</v>
      </c>
      <c r="E54" s="34"/>
      <c r="F54" s="1">
        <v>53</v>
      </c>
      <c r="G54" s="34"/>
      <c r="H54" s="1">
        <v>53</v>
      </c>
      <c r="I54" s="12">
        <v>17.2</v>
      </c>
      <c r="J54" s="1">
        <v>53</v>
      </c>
      <c r="K54" s="86">
        <v>2.3130000000000002</v>
      </c>
      <c r="L54" s="1">
        <v>53</v>
      </c>
    </row>
    <row r="55" spans="1:12" ht="18" x14ac:dyDescent="0.25">
      <c r="A55" s="13">
        <v>408</v>
      </c>
      <c r="B55" s="1">
        <v>54</v>
      </c>
      <c r="C55" s="12">
        <v>27.7</v>
      </c>
      <c r="D55" s="1">
        <v>54</v>
      </c>
      <c r="E55" s="34"/>
      <c r="F55" s="1">
        <v>54</v>
      </c>
      <c r="G55" s="12">
        <v>11.4</v>
      </c>
      <c r="H55" s="1">
        <v>54</v>
      </c>
      <c r="I55" s="34"/>
      <c r="J55" s="1">
        <v>54</v>
      </c>
      <c r="K55" s="86">
        <v>2.3079999999999998</v>
      </c>
      <c r="L55" s="1">
        <v>54</v>
      </c>
    </row>
    <row r="56" spans="1:12" ht="18" x14ac:dyDescent="0.25">
      <c r="A56" s="13">
        <v>411</v>
      </c>
      <c r="B56" s="1">
        <v>55</v>
      </c>
      <c r="C56" s="12">
        <v>28.1</v>
      </c>
      <c r="D56" s="1">
        <v>55</v>
      </c>
      <c r="E56" s="34"/>
      <c r="F56" s="1">
        <v>55</v>
      </c>
      <c r="G56" s="34"/>
      <c r="H56" s="1">
        <v>55</v>
      </c>
      <c r="I56" s="12">
        <v>17.100000000000001</v>
      </c>
      <c r="J56" s="1">
        <v>55</v>
      </c>
      <c r="K56" s="86">
        <v>2.3029999999999999</v>
      </c>
      <c r="L56" s="1">
        <v>55</v>
      </c>
    </row>
    <row r="57" spans="1:12" ht="18" x14ac:dyDescent="0.25">
      <c r="A57" s="13">
        <v>413</v>
      </c>
      <c r="B57" s="1">
        <v>56</v>
      </c>
      <c r="C57" s="12">
        <v>28.5</v>
      </c>
      <c r="D57" s="1">
        <v>56</v>
      </c>
      <c r="E57" s="13">
        <v>6</v>
      </c>
      <c r="F57" s="1">
        <v>56</v>
      </c>
      <c r="G57" s="34"/>
      <c r="H57" s="1">
        <v>56</v>
      </c>
      <c r="I57" s="34"/>
      <c r="J57" s="1">
        <v>56</v>
      </c>
      <c r="K57" s="86">
        <v>2.298</v>
      </c>
      <c r="L57" s="1">
        <v>56</v>
      </c>
    </row>
    <row r="58" spans="1:12" ht="18" x14ac:dyDescent="0.25">
      <c r="A58" s="13">
        <v>415</v>
      </c>
      <c r="B58" s="1">
        <v>57</v>
      </c>
      <c r="C58" s="12">
        <v>28.9</v>
      </c>
      <c r="D58" s="1">
        <v>57</v>
      </c>
      <c r="E58" s="34"/>
      <c r="F58" s="1">
        <v>57</v>
      </c>
      <c r="G58" s="12">
        <v>11.3</v>
      </c>
      <c r="H58" s="1">
        <v>57</v>
      </c>
      <c r="I58" s="12">
        <v>17</v>
      </c>
      <c r="J58" s="1">
        <v>57</v>
      </c>
      <c r="K58" s="86">
        <v>2.2930000000000001</v>
      </c>
      <c r="L58" s="1">
        <v>57</v>
      </c>
    </row>
    <row r="59" spans="1:12" ht="18" x14ac:dyDescent="0.25">
      <c r="A59" s="13">
        <v>417</v>
      </c>
      <c r="B59" s="1">
        <v>58</v>
      </c>
      <c r="C59" s="12">
        <v>29.3</v>
      </c>
      <c r="D59" s="1">
        <v>58</v>
      </c>
      <c r="E59" s="34"/>
      <c r="F59" s="1">
        <v>58</v>
      </c>
      <c r="G59" s="34"/>
      <c r="H59" s="1">
        <v>58</v>
      </c>
      <c r="I59" s="34"/>
      <c r="J59" s="1">
        <v>58</v>
      </c>
      <c r="K59" s="86">
        <v>2.2879999999999998</v>
      </c>
      <c r="L59" s="1">
        <v>58</v>
      </c>
    </row>
    <row r="60" spans="1:12" ht="18" x14ac:dyDescent="0.25">
      <c r="A60" s="13">
        <v>419</v>
      </c>
      <c r="B60" s="1">
        <v>59</v>
      </c>
      <c r="C60" s="12">
        <v>29.7</v>
      </c>
      <c r="D60" s="1">
        <v>59</v>
      </c>
      <c r="E60" s="34"/>
      <c r="F60" s="1">
        <v>59</v>
      </c>
      <c r="G60" s="34"/>
      <c r="H60" s="1">
        <v>59</v>
      </c>
      <c r="I60" s="12">
        <v>16.899999999999999</v>
      </c>
      <c r="J60" s="1">
        <v>59</v>
      </c>
      <c r="K60" s="86">
        <v>2.2829999999999999</v>
      </c>
      <c r="L60" s="1">
        <v>59</v>
      </c>
    </row>
    <row r="61" spans="1:12" ht="18" x14ac:dyDescent="0.25">
      <c r="A61" s="13">
        <v>421</v>
      </c>
      <c r="B61" s="1">
        <v>60</v>
      </c>
      <c r="C61" s="12">
        <v>30.1</v>
      </c>
      <c r="D61" s="1">
        <v>60</v>
      </c>
      <c r="E61" s="34"/>
      <c r="F61" s="1">
        <v>60</v>
      </c>
      <c r="G61" s="12">
        <v>11.2</v>
      </c>
      <c r="H61" s="1">
        <v>60</v>
      </c>
      <c r="I61" s="34"/>
      <c r="J61" s="1">
        <v>60</v>
      </c>
      <c r="K61" s="86">
        <v>2.278</v>
      </c>
      <c r="L61" s="1">
        <v>60</v>
      </c>
    </row>
    <row r="62" spans="1:12" ht="18" x14ac:dyDescent="0.25">
      <c r="A62" s="13">
        <v>423</v>
      </c>
      <c r="B62" s="1">
        <v>61</v>
      </c>
      <c r="C62" s="12">
        <v>30.5</v>
      </c>
      <c r="D62" s="1">
        <v>61</v>
      </c>
      <c r="E62" s="12">
        <v>5.9</v>
      </c>
      <c r="F62" s="1">
        <v>61</v>
      </c>
      <c r="G62" s="34"/>
      <c r="H62" s="1">
        <v>61</v>
      </c>
      <c r="I62" s="12">
        <v>16.8</v>
      </c>
      <c r="J62" s="1">
        <v>61</v>
      </c>
      <c r="K62" s="86">
        <v>2.2730000000000001</v>
      </c>
      <c r="L62" s="1">
        <v>61</v>
      </c>
    </row>
    <row r="63" spans="1:12" ht="18" x14ac:dyDescent="0.25">
      <c r="A63" s="13">
        <v>425</v>
      </c>
      <c r="B63" s="1">
        <v>62</v>
      </c>
      <c r="C63" s="12">
        <v>30.9</v>
      </c>
      <c r="D63" s="1">
        <v>62</v>
      </c>
      <c r="E63" s="34"/>
      <c r="F63" s="1">
        <v>62</v>
      </c>
      <c r="G63" s="34"/>
      <c r="H63" s="1">
        <v>62</v>
      </c>
      <c r="I63" s="34"/>
      <c r="J63" s="1">
        <v>62</v>
      </c>
      <c r="K63" s="86">
        <v>2.2679999999999998</v>
      </c>
      <c r="L63" s="1">
        <v>62</v>
      </c>
    </row>
    <row r="64" spans="1:12" ht="18" x14ac:dyDescent="0.25">
      <c r="A64" s="13">
        <v>427</v>
      </c>
      <c r="B64" s="1">
        <v>63</v>
      </c>
      <c r="C64" s="12">
        <v>31.3</v>
      </c>
      <c r="D64" s="1">
        <v>63</v>
      </c>
      <c r="E64" s="34"/>
      <c r="F64" s="1">
        <v>63</v>
      </c>
      <c r="G64" s="12">
        <v>11.1</v>
      </c>
      <c r="H64" s="1">
        <v>63</v>
      </c>
      <c r="I64" s="12">
        <v>16.7</v>
      </c>
      <c r="J64" s="1">
        <v>63</v>
      </c>
      <c r="K64" s="86">
        <v>2.2629999999999999</v>
      </c>
      <c r="L64" s="1">
        <v>63</v>
      </c>
    </row>
    <row r="65" spans="1:12" ht="18" x14ac:dyDescent="0.25">
      <c r="A65" s="13">
        <v>429</v>
      </c>
      <c r="B65" s="1">
        <v>64</v>
      </c>
      <c r="C65" s="12">
        <v>31.7</v>
      </c>
      <c r="D65" s="1">
        <v>64</v>
      </c>
      <c r="E65" s="34"/>
      <c r="F65" s="1">
        <v>64</v>
      </c>
      <c r="G65" s="34"/>
      <c r="H65" s="1">
        <v>64</v>
      </c>
      <c r="I65" s="34"/>
      <c r="J65" s="1">
        <v>64</v>
      </c>
      <c r="K65" s="86">
        <v>2.258</v>
      </c>
      <c r="L65" s="1">
        <v>64</v>
      </c>
    </row>
    <row r="66" spans="1:12" ht="18" x14ac:dyDescent="0.25">
      <c r="A66" s="13">
        <v>431</v>
      </c>
      <c r="B66" s="1">
        <v>65</v>
      </c>
      <c r="C66" s="12">
        <v>32.1</v>
      </c>
      <c r="D66" s="1">
        <v>65</v>
      </c>
      <c r="E66" s="34"/>
      <c r="F66" s="1">
        <v>65</v>
      </c>
      <c r="G66" s="34"/>
      <c r="H66" s="1">
        <v>65</v>
      </c>
      <c r="I66" s="12">
        <v>16.600000000000001</v>
      </c>
      <c r="J66" s="1">
        <v>65</v>
      </c>
      <c r="K66" s="86">
        <v>2.2530000000000001</v>
      </c>
      <c r="L66" s="1">
        <v>65</v>
      </c>
    </row>
    <row r="67" spans="1:12" ht="18" x14ac:dyDescent="0.25">
      <c r="A67" s="13">
        <v>433</v>
      </c>
      <c r="B67" s="1">
        <v>66</v>
      </c>
      <c r="C67" s="12">
        <v>32.5</v>
      </c>
      <c r="D67" s="1">
        <v>66</v>
      </c>
      <c r="E67" s="34"/>
      <c r="F67" s="1">
        <v>66</v>
      </c>
      <c r="G67" s="13">
        <v>11</v>
      </c>
      <c r="H67" s="1">
        <v>66</v>
      </c>
      <c r="I67" s="34"/>
      <c r="J67" s="1">
        <v>66</v>
      </c>
      <c r="K67" s="86">
        <v>2.2480000000000002</v>
      </c>
      <c r="L67" s="1">
        <v>66</v>
      </c>
    </row>
    <row r="68" spans="1:12" ht="18" x14ac:dyDescent="0.25">
      <c r="A68" s="13">
        <v>435</v>
      </c>
      <c r="B68" s="1">
        <v>67</v>
      </c>
      <c r="C68" s="12">
        <v>32.9</v>
      </c>
      <c r="D68" s="1">
        <v>67</v>
      </c>
      <c r="E68" s="12">
        <v>5.8</v>
      </c>
      <c r="F68" s="1">
        <v>67</v>
      </c>
      <c r="G68" s="34"/>
      <c r="H68" s="1">
        <v>67</v>
      </c>
      <c r="I68" s="12">
        <v>16.5</v>
      </c>
      <c r="J68" s="1">
        <v>67</v>
      </c>
      <c r="K68" s="86">
        <v>2.2429999999999999</v>
      </c>
      <c r="L68" s="1">
        <v>67</v>
      </c>
    </row>
    <row r="69" spans="1:12" ht="18" x14ac:dyDescent="0.25">
      <c r="A69" s="13">
        <v>437</v>
      </c>
      <c r="B69" s="1">
        <v>68</v>
      </c>
      <c r="C69" s="12">
        <v>33.299999999999997</v>
      </c>
      <c r="D69" s="1">
        <v>68</v>
      </c>
      <c r="E69" s="34"/>
      <c r="F69" s="1">
        <v>68</v>
      </c>
      <c r="G69" s="34"/>
      <c r="H69" s="1">
        <v>68</v>
      </c>
      <c r="I69" s="34"/>
      <c r="J69" s="1">
        <v>68</v>
      </c>
      <c r="K69" s="86">
        <v>2.238</v>
      </c>
      <c r="L69" s="1">
        <v>68</v>
      </c>
    </row>
    <row r="70" spans="1:12" ht="18" x14ac:dyDescent="0.25">
      <c r="A70" s="13">
        <v>439</v>
      </c>
      <c r="B70" s="1">
        <v>69</v>
      </c>
      <c r="C70" s="12">
        <v>33.700000000000003</v>
      </c>
      <c r="D70" s="1">
        <v>69</v>
      </c>
      <c r="E70" s="34"/>
      <c r="F70" s="1">
        <v>69</v>
      </c>
      <c r="G70" s="12">
        <v>10.9</v>
      </c>
      <c r="H70" s="1">
        <v>69</v>
      </c>
      <c r="I70" s="12">
        <v>16.399999999999999</v>
      </c>
      <c r="J70" s="1">
        <v>69</v>
      </c>
      <c r="K70" s="86">
        <v>2.2330000000000001</v>
      </c>
      <c r="L70" s="1">
        <v>69</v>
      </c>
    </row>
    <row r="71" spans="1:12" ht="18" x14ac:dyDescent="0.25">
      <c r="A71" s="13">
        <v>441</v>
      </c>
      <c r="B71" s="1">
        <v>70</v>
      </c>
      <c r="C71" s="12">
        <v>34.1</v>
      </c>
      <c r="D71" s="1">
        <v>70</v>
      </c>
      <c r="E71" s="34"/>
      <c r="F71" s="1">
        <v>70</v>
      </c>
      <c r="G71" s="34"/>
      <c r="H71" s="1">
        <v>70</v>
      </c>
      <c r="I71" s="34"/>
      <c r="J71" s="1">
        <v>70</v>
      </c>
      <c r="K71" s="86">
        <v>2.2280000000000002</v>
      </c>
      <c r="L71" s="1">
        <v>70</v>
      </c>
    </row>
    <row r="72" spans="1:12" ht="18" x14ac:dyDescent="0.25">
      <c r="A72" s="13">
        <v>443</v>
      </c>
      <c r="B72" s="1">
        <v>71</v>
      </c>
      <c r="C72" s="12">
        <v>34.5</v>
      </c>
      <c r="D72" s="1">
        <v>71</v>
      </c>
      <c r="E72" s="34"/>
      <c r="F72" s="1">
        <v>71</v>
      </c>
      <c r="G72" s="34"/>
      <c r="H72" s="1">
        <v>71</v>
      </c>
      <c r="I72" s="12">
        <v>16.3</v>
      </c>
      <c r="J72" s="1">
        <v>71</v>
      </c>
      <c r="K72" s="86">
        <v>2.2229999999999999</v>
      </c>
      <c r="L72" s="1">
        <v>71</v>
      </c>
    </row>
    <row r="73" spans="1:12" ht="18" x14ac:dyDescent="0.25">
      <c r="A73" s="13">
        <v>445</v>
      </c>
      <c r="B73" s="1">
        <v>72</v>
      </c>
      <c r="C73" s="12">
        <v>34.9</v>
      </c>
      <c r="D73" s="1">
        <v>72</v>
      </c>
      <c r="E73" s="34"/>
      <c r="F73" s="1">
        <v>72</v>
      </c>
      <c r="G73" s="12">
        <v>10.8</v>
      </c>
      <c r="H73" s="1">
        <v>72</v>
      </c>
      <c r="I73" s="34"/>
      <c r="J73" s="1">
        <v>72</v>
      </c>
      <c r="K73" s="86">
        <v>2.218</v>
      </c>
      <c r="L73" s="1">
        <v>72</v>
      </c>
    </row>
    <row r="74" spans="1:12" ht="18" x14ac:dyDescent="0.25">
      <c r="A74" s="13">
        <v>447</v>
      </c>
      <c r="B74" s="1">
        <v>73</v>
      </c>
      <c r="C74" s="12">
        <v>35.299999999999997</v>
      </c>
      <c r="D74" s="1">
        <v>73</v>
      </c>
      <c r="E74" s="12">
        <v>5.7</v>
      </c>
      <c r="F74" s="1">
        <v>73</v>
      </c>
      <c r="G74" s="34"/>
      <c r="H74" s="1">
        <v>73</v>
      </c>
      <c r="I74" s="12">
        <v>16.2</v>
      </c>
      <c r="J74" s="1">
        <v>73</v>
      </c>
      <c r="K74" s="86">
        <v>2.2130000000000001</v>
      </c>
      <c r="L74" s="1">
        <v>73</v>
      </c>
    </row>
    <row r="75" spans="1:12" ht="18" x14ac:dyDescent="0.25">
      <c r="A75" s="13">
        <v>449</v>
      </c>
      <c r="B75" s="1">
        <v>74</v>
      </c>
      <c r="C75" s="12">
        <v>35.700000000000003</v>
      </c>
      <c r="D75" s="1">
        <v>74</v>
      </c>
      <c r="E75" s="34"/>
      <c r="F75" s="1">
        <v>74</v>
      </c>
      <c r="G75" s="34"/>
      <c r="H75" s="1">
        <v>74</v>
      </c>
      <c r="I75" s="34"/>
      <c r="J75" s="1">
        <v>74</v>
      </c>
      <c r="K75" s="86">
        <v>2.2080000000000002</v>
      </c>
      <c r="L75" s="1">
        <v>74</v>
      </c>
    </row>
    <row r="76" spans="1:12" ht="18" x14ac:dyDescent="0.25">
      <c r="A76" s="13">
        <v>451</v>
      </c>
      <c r="B76" s="1">
        <v>75</v>
      </c>
      <c r="C76" s="12">
        <v>36.1</v>
      </c>
      <c r="D76" s="1">
        <v>75</v>
      </c>
      <c r="E76" s="34"/>
      <c r="F76" s="1">
        <v>75</v>
      </c>
      <c r="G76" s="12">
        <v>10.7</v>
      </c>
      <c r="H76" s="1">
        <v>75</v>
      </c>
      <c r="I76" s="12">
        <v>16.100000000000001</v>
      </c>
      <c r="J76" s="1">
        <v>75</v>
      </c>
      <c r="K76" s="86">
        <v>2.2029999999999998</v>
      </c>
      <c r="L76" s="1">
        <v>75</v>
      </c>
    </row>
    <row r="77" spans="1:12" ht="18" x14ac:dyDescent="0.25">
      <c r="A77" s="13">
        <v>453</v>
      </c>
      <c r="B77" s="1">
        <v>76</v>
      </c>
      <c r="C77" s="12">
        <v>36.5</v>
      </c>
      <c r="D77" s="1">
        <v>76</v>
      </c>
      <c r="E77" s="34"/>
      <c r="F77" s="1">
        <v>76</v>
      </c>
      <c r="G77" s="34"/>
      <c r="H77" s="1">
        <v>76</v>
      </c>
      <c r="I77" s="34"/>
      <c r="J77" s="1">
        <v>76</v>
      </c>
      <c r="K77" s="86">
        <v>2.198</v>
      </c>
      <c r="L77" s="1">
        <v>76</v>
      </c>
    </row>
    <row r="78" spans="1:12" ht="18" x14ac:dyDescent="0.25">
      <c r="A78" s="13">
        <v>455</v>
      </c>
      <c r="B78" s="1">
        <v>77</v>
      </c>
      <c r="C78" s="12">
        <v>36.9</v>
      </c>
      <c r="D78" s="1">
        <v>77</v>
      </c>
      <c r="E78" s="34"/>
      <c r="F78" s="1">
        <v>77</v>
      </c>
      <c r="G78" s="34"/>
      <c r="H78" s="1">
        <v>77</v>
      </c>
      <c r="I78" s="34"/>
      <c r="J78" s="1">
        <v>77</v>
      </c>
      <c r="K78" s="86">
        <v>2.1930000000000001</v>
      </c>
      <c r="L78" s="1">
        <v>77</v>
      </c>
    </row>
    <row r="79" spans="1:12" ht="18" x14ac:dyDescent="0.25">
      <c r="A79" s="13">
        <v>457</v>
      </c>
      <c r="B79" s="1">
        <v>78</v>
      </c>
      <c r="C79" s="12">
        <v>37.299999999999997</v>
      </c>
      <c r="D79" s="1">
        <v>78</v>
      </c>
      <c r="E79" s="34"/>
      <c r="F79" s="1">
        <v>78</v>
      </c>
      <c r="G79" s="12">
        <v>10.6</v>
      </c>
      <c r="H79" s="1">
        <v>78</v>
      </c>
      <c r="I79" s="12">
        <v>16</v>
      </c>
      <c r="J79" s="1">
        <v>78</v>
      </c>
      <c r="K79" s="86">
        <v>2.1880000000000002</v>
      </c>
      <c r="L79" s="1">
        <v>78</v>
      </c>
    </row>
    <row r="80" spans="1:12" ht="18" x14ac:dyDescent="0.25">
      <c r="A80" s="13">
        <v>459</v>
      </c>
      <c r="B80" s="1">
        <v>79</v>
      </c>
      <c r="C80" s="12">
        <v>37.700000000000003</v>
      </c>
      <c r="D80" s="1">
        <v>79</v>
      </c>
      <c r="E80" s="12">
        <v>5.6</v>
      </c>
      <c r="F80" s="1">
        <v>79</v>
      </c>
      <c r="G80" s="34"/>
      <c r="H80" s="1">
        <v>79</v>
      </c>
      <c r="I80" s="34"/>
      <c r="J80" s="1">
        <v>79</v>
      </c>
      <c r="K80" s="86">
        <v>2.1829999999999998</v>
      </c>
      <c r="L80" s="1">
        <v>79</v>
      </c>
    </row>
    <row r="81" spans="1:12" ht="18" x14ac:dyDescent="0.25">
      <c r="A81" s="13">
        <v>461</v>
      </c>
      <c r="B81" s="1">
        <v>80</v>
      </c>
      <c r="C81" s="12">
        <v>38.1</v>
      </c>
      <c r="D81" s="1">
        <v>80</v>
      </c>
      <c r="E81" s="34"/>
      <c r="F81" s="1">
        <v>80</v>
      </c>
      <c r="G81" s="34"/>
      <c r="H81" s="1">
        <v>80</v>
      </c>
      <c r="I81" s="34"/>
      <c r="J81" s="1">
        <v>80</v>
      </c>
      <c r="K81" s="86">
        <v>2.1779999999999999</v>
      </c>
      <c r="L81" s="1">
        <v>80</v>
      </c>
    </row>
    <row r="82" spans="1:12" ht="18" x14ac:dyDescent="0.25">
      <c r="A82" s="13">
        <v>463</v>
      </c>
      <c r="B82" s="1">
        <v>81</v>
      </c>
      <c r="C82" s="12">
        <v>38.5</v>
      </c>
      <c r="D82" s="1">
        <v>81</v>
      </c>
      <c r="E82" s="34"/>
      <c r="F82" s="1">
        <v>81</v>
      </c>
      <c r="G82" s="12">
        <v>10.5</v>
      </c>
      <c r="H82" s="1">
        <v>81</v>
      </c>
      <c r="I82" s="12">
        <v>15.9</v>
      </c>
      <c r="J82" s="1">
        <v>81</v>
      </c>
      <c r="K82" s="86">
        <v>2.173</v>
      </c>
      <c r="L82" s="1">
        <v>81</v>
      </c>
    </row>
    <row r="83" spans="1:12" ht="18" x14ac:dyDescent="0.25">
      <c r="A83" s="13">
        <v>465</v>
      </c>
      <c r="B83" s="1">
        <v>82</v>
      </c>
      <c r="C83" s="12">
        <v>38.9</v>
      </c>
      <c r="D83" s="1">
        <v>82</v>
      </c>
      <c r="E83" s="34"/>
      <c r="F83" s="1">
        <v>82</v>
      </c>
      <c r="G83" s="34"/>
      <c r="H83" s="1">
        <v>82</v>
      </c>
      <c r="I83" s="34"/>
      <c r="J83" s="1">
        <v>82</v>
      </c>
      <c r="K83" s="86">
        <v>2.1680000000000001</v>
      </c>
      <c r="L83" s="1">
        <v>82</v>
      </c>
    </row>
    <row r="84" spans="1:12" ht="18" x14ac:dyDescent="0.25">
      <c r="A84" s="13">
        <v>467</v>
      </c>
      <c r="B84" s="1">
        <v>83</v>
      </c>
      <c r="C84" s="12">
        <v>39.299999999999997</v>
      </c>
      <c r="D84" s="1">
        <v>83</v>
      </c>
      <c r="E84" s="34"/>
      <c r="F84" s="1">
        <v>83</v>
      </c>
      <c r="G84" s="34"/>
      <c r="H84" s="1">
        <v>83</v>
      </c>
      <c r="I84" s="34"/>
      <c r="J84" s="1">
        <v>83</v>
      </c>
      <c r="K84" s="86">
        <v>2.1629999999999998</v>
      </c>
      <c r="L84" s="1">
        <v>83</v>
      </c>
    </row>
    <row r="85" spans="1:12" ht="18" x14ac:dyDescent="0.25">
      <c r="A85" s="13">
        <v>469</v>
      </c>
      <c r="B85" s="1">
        <v>84</v>
      </c>
      <c r="C85" s="12">
        <v>39.700000000000003</v>
      </c>
      <c r="D85" s="1">
        <v>84</v>
      </c>
      <c r="E85" s="34"/>
      <c r="F85" s="1">
        <v>84</v>
      </c>
      <c r="G85" s="12">
        <v>10.4</v>
      </c>
      <c r="H85" s="1">
        <v>84</v>
      </c>
      <c r="I85" s="12">
        <v>15.8</v>
      </c>
      <c r="J85" s="1">
        <v>84</v>
      </c>
      <c r="K85" s="86">
        <v>2.1579999999999999</v>
      </c>
      <c r="L85" s="1">
        <v>84</v>
      </c>
    </row>
    <row r="86" spans="1:12" ht="18" x14ac:dyDescent="0.25">
      <c r="A86" s="13">
        <v>471</v>
      </c>
      <c r="B86" s="1">
        <v>85</v>
      </c>
      <c r="C86" s="12">
        <v>40.1</v>
      </c>
      <c r="D86" s="1">
        <v>85</v>
      </c>
      <c r="E86" s="12">
        <v>5.5</v>
      </c>
      <c r="F86" s="1">
        <v>85</v>
      </c>
      <c r="G86" s="34"/>
      <c r="H86" s="1">
        <v>85</v>
      </c>
      <c r="I86" s="34"/>
      <c r="J86" s="1">
        <v>85</v>
      </c>
      <c r="K86" s="86">
        <v>2.153</v>
      </c>
      <c r="L86" s="1">
        <v>85</v>
      </c>
    </row>
    <row r="87" spans="1:12" ht="18" x14ac:dyDescent="0.25">
      <c r="A87" s="13">
        <v>473</v>
      </c>
      <c r="B87" s="1">
        <v>86</v>
      </c>
      <c r="C87" s="12">
        <v>40.4</v>
      </c>
      <c r="D87" s="1">
        <v>86</v>
      </c>
      <c r="E87" s="34"/>
      <c r="F87" s="1">
        <v>86</v>
      </c>
      <c r="G87" s="34"/>
      <c r="H87" s="1">
        <v>86</v>
      </c>
      <c r="I87" s="34"/>
      <c r="J87" s="1">
        <v>86</v>
      </c>
      <c r="K87" s="86">
        <v>2.1480000000000001</v>
      </c>
      <c r="L87" s="1">
        <v>86</v>
      </c>
    </row>
    <row r="88" spans="1:12" ht="18" x14ac:dyDescent="0.25">
      <c r="A88" s="13">
        <v>475</v>
      </c>
      <c r="B88" s="1">
        <v>87</v>
      </c>
      <c r="C88" s="12">
        <v>40.700000000000003</v>
      </c>
      <c r="D88" s="1">
        <v>87</v>
      </c>
      <c r="E88" s="34"/>
      <c r="F88" s="1">
        <v>87</v>
      </c>
      <c r="G88" s="12">
        <v>10.3</v>
      </c>
      <c r="H88" s="1">
        <v>87</v>
      </c>
      <c r="I88" s="12">
        <v>15.7</v>
      </c>
      <c r="J88" s="1">
        <v>87</v>
      </c>
      <c r="K88" s="86">
        <v>2.1429999999999998</v>
      </c>
      <c r="L88" s="1">
        <v>87</v>
      </c>
    </row>
    <row r="89" spans="1:12" ht="18" x14ac:dyDescent="0.25">
      <c r="A89" s="13">
        <v>477</v>
      </c>
      <c r="B89" s="1">
        <v>88</v>
      </c>
      <c r="C89" s="12">
        <v>41</v>
      </c>
      <c r="D89" s="1">
        <v>88</v>
      </c>
      <c r="E89" s="34"/>
      <c r="F89" s="1">
        <v>88</v>
      </c>
      <c r="G89" s="34"/>
      <c r="H89" s="1">
        <v>88</v>
      </c>
      <c r="I89" s="34"/>
      <c r="J89" s="1">
        <v>88</v>
      </c>
      <c r="K89" s="86">
        <v>2.1379999999999999</v>
      </c>
      <c r="L89" s="1">
        <v>88</v>
      </c>
    </row>
    <row r="90" spans="1:12" ht="18" x14ac:dyDescent="0.25">
      <c r="A90" s="13">
        <v>479</v>
      </c>
      <c r="B90" s="1">
        <v>89</v>
      </c>
      <c r="C90" s="12">
        <v>41.3</v>
      </c>
      <c r="D90" s="1">
        <v>89</v>
      </c>
      <c r="E90" s="34"/>
      <c r="F90" s="1">
        <v>89</v>
      </c>
      <c r="G90" s="34"/>
      <c r="H90" s="1">
        <v>89</v>
      </c>
      <c r="I90" s="34"/>
      <c r="J90" s="1">
        <v>89</v>
      </c>
      <c r="K90" s="86">
        <v>2.133</v>
      </c>
      <c r="L90" s="1">
        <v>89</v>
      </c>
    </row>
    <row r="91" spans="1:12" ht="18" x14ac:dyDescent="0.25">
      <c r="A91" s="13">
        <v>481</v>
      </c>
      <c r="B91" s="1">
        <v>90</v>
      </c>
      <c r="C91" s="12">
        <v>41.6</v>
      </c>
      <c r="D91" s="1">
        <v>90</v>
      </c>
      <c r="E91" s="34"/>
      <c r="F91" s="1">
        <v>90</v>
      </c>
      <c r="G91" s="12">
        <v>10.199999999999999</v>
      </c>
      <c r="H91" s="1">
        <v>90</v>
      </c>
      <c r="I91" s="12">
        <v>15.6</v>
      </c>
      <c r="J91" s="1">
        <v>90</v>
      </c>
      <c r="K91" s="86">
        <v>2.1280000000000001</v>
      </c>
      <c r="L91" s="1">
        <v>90</v>
      </c>
    </row>
    <row r="92" spans="1:12" ht="18" x14ac:dyDescent="0.25">
      <c r="A92" s="13">
        <v>483</v>
      </c>
      <c r="B92" s="1">
        <v>91</v>
      </c>
      <c r="C92" s="12">
        <v>41.9</v>
      </c>
      <c r="D92" s="1">
        <v>91</v>
      </c>
      <c r="E92" s="12">
        <v>5.4</v>
      </c>
      <c r="F92" s="1">
        <v>91</v>
      </c>
      <c r="G92" s="34"/>
      <c r="H92" s="1">
        <v>91</v>
      </c>
      <c r="I92" s="34"/>
      <c r="J92" s="1">
        <v>91</v>
      </c>
      <c r="K92" s="86">
        <v>2.1230000000000002</v>
      </c>
      <c r="L92" s="1">
        <v>91</v>
      </c>
    </row>
    <row r="93" spans="1:12" ht="18" x14ac:dyDescent="0.25">
      <c r="A93" s="13">
        <v>485</v>
      </c>
      <c r="B93" s="1">
        <v>92</v>
      </c>
      <c r="C93" s="12">
        <v>42.2</v>
      </c>
      <c r="D93" s="1">
        <v>92</v>
      </c>
      <c r="E93" s="34"/>
      <c r="F93" s="1">
        <v>92</v>
      </c>
      <c r="G93" s="34"/>
      <c r="H93" s="1">
        <v>92</v>
      </c>
      <c r="I93" s="34"/>
      <c r="J93" s="1">
        <v>92</v>
      </c>
      <c r="K93" s="86">
        <v>2.1179999999999999</v>
      </c>
      <c r="L93" s="1">
        <v>92</v>
      </c>
    </row>
    <row r="94" spans="1:12" ht="18" x14ac:dyDescent="0.25">
      <c r="A94" s="13">
        <v>487</v>
      </c>
      <c r="B94" s="1">
        <v>93</v>
      </c>
      <c r="C94" s="12">
        <v>42.5</v>
      </c>
      <c r="D94" s="1">
        <v>93</v>
      </c>
      <c r="E94" s="34"/>
      <c r="F94" s="1">
        <v>93</v>
      </c>
      <c r="G94" s="12">
        <v>10.1</v>
      </c>
      <c r="H94" s="1">
        <v>93</v>
      </c>
      <c r="I94" s="12">
        <v>15.5</v>
      </c>
      <c r="J94" s="1">
        <v>93</v>
      </c>
      <c r="K94" s="86">
        <v>2.113</v>
      </c>
      <c r="L94" s="1">
        <v>93</v>
      </c>
    </row>
    <row r="95" spans="1:12" ht="18" x14ac:dyDescent="0.25">
      <c r="A95" s="35">
        <v>489</v>
      </c>
      <c r="B95" s="1">
        <v>94</v>
      </c>
      <c r="C95" s="12">
        <v>42.8</v>
      </c>
      <c r="D95" s="1">
        <v>94</v>
      </c>
      <c r="E95" s="34"/>
      <c r="F95" s="1">
        <v>94</v>
      </c>
      <c r="G95" s="34"/>
      <c r="H95" s="1">
        <v>94</v>
      </c>
      <c r="I95" s="34"/>
      <c r="J95" s="1">
        <v>94</v>
      </c>
      <c r="K95" s="86">
        <v>2.1080000000000001</v>
      </c>
      <c r="L95" s="1">
        <v>94</v>
      </c>
    </row>
    <row r="96" spans="1:12" ht="18" x14ac:dyDescent="0.25">
      <c r="A96" s="35">
        <v>491</v>
      </c>
      <c r="B96" s="1">
        <v>95</v>
      </c>
      <c r="C96" s="12">
        <v>43.1</v>
      </c>
      <c r="D96" s="1">
        <v>95</v>
      </c>
      <c r="E96" s="34"/>
      <c r="F96" s="1">
        <v>95</v>
      </c>
      <c r="G96" s="34"/>
      <c r="H96" s="1">
        <v>95</v>
      </c>
      <c r="I96" s="34"/>
      <c r="J96" s="1">
        <v>95</v>
      </c>
      <c r="K96" s="86">
        <v>2.1030000000000002</v>
      </c>
      <c r="L96" s="1">
        <v>95</v>
      </c>
    </row>
    <row r="97" spans="1:12" ht="18" x14ac:dyDescent="0.25">
      <c r="A97" s="35">
        <v>493</v>
      </c>
      <c r="B97" s="1">
        <v>96</v>
      </c>
      <c r="C97" s="12">
        <v>43.4</v>
      </c>
      <c r="D97" s="1">
        <v>96</v>
      </c>
      <c r="E97" s="34"/>
      <c r="F97" s="1">
        <v>96</v>
      </c>
      <c r="G97" s="13">
        <v>10</v>
      </c>
      <c r="H97" s="1">
        <v>96</v>
      </c>
      <c r="I97" s="12">
        <v>15.4</v>
      </c>
      <c r="J97" s="1">
        <v>96</v>
      </c>
      <c r="K97" s="86">
        <v>2.0979999999999999</v>
      </c>
      <c r="L97" s="1">
        <v>96</v>
      </c>
    </row>
    <row r="98" spans="1:12" ht="18" x14ac:dyDescent="0.25">
      <c r="A98" s="35">
        <v>495</v>
      </c>
      <c r="B98" s="1">
        <v>97</v>
      </c>
      <c r="C98" s="12">
        <v>43.7</v>
      </c>
      <c r="D98" s="1">
        <v>97</v>
      </c>
      <c r="E98" s="12">
        <v>5.3</v>
      </c>
      <c r="F98" s="1">
        <v>97</v>
      </c>
      <c r="G98" s="34"/>
      <c r="H98" s="1">
        <v>97</v>
      </c>
      <c r="I98" s="34"/>
      <c r="J98" s="1">
        <v>97</v>
      </c>
      <c r="K98" s="86">
        <v>2.093</v>
      </c>
      <c r="L98" s="1">
        <v>97</v>
      </c>
    </row>
    <row r="99" spans="1:12" ht="18" x14ac:dyDescent="0.25">
      <c r="A99" s="35">
        <v>497</v>
      </c>
      <c r="B99" s="1">
        <v>98</v>
      </c>
      <c r="C99" s="12">
        <v>44</v>
      </c>
      <c r="D99" s="1">
        <v>98</v>
      </c>
      <c r="E99" s="34"/>
      <c r="F99" s="1">
        <v>98</v>
      </c>
      <c r="G99" s="34"/>
      <c r="H99" s="1">
        <v>98</v>
      </c>
      <c r="I99" s="34"/>
      <c r="J99" s="1">
        <v>98</v>
      </c>
      <c r="K99" s="86">
        <v>2.0880000000000001</v>
      </c>
      <c r="L99" s="1">
        <v>98</v>
      </c>
    </row>
    <row r="100" spans="1:12" ht="18" x14ac:dyDescent="0.25">
      <c r="A100" s="35">
        <v>499</v>
      </c>
      <c r="B100" s="1">
        <v>99</v>
      </c>
      <c r="C100" s="12">
        <v>44.3</v>
      </c>
      <c r="D100" s="1">
        <v>99</v>
      </c>
      <c r="E100" s="34"/>
      <c r="F100" s="1">
        <v>99</v>
      </c>
      <c r="G100" s="12">
        <v>9.9</v>
      </c>
      <c r="H100" s="1">
        <v>99</v>
      </c>
      <c r="I100" s="12">
        <v>15.3</v>
      </c>
      <c r="J100" s="1">
        <v>99</v>
      </c>
      <c r="K100" s="86">
        <v>2.0830000000000002</v>
      </c>
      <c r="L100" s="1">
        <v>99</v>
      </c>
    </row>
    <row r="101" spans="1:12" ht="18" x14ac:dyDescent="0.25">
      <c r="A101" s="35">
        <v>501</v>
      </c>
      <c r="B101" s="1">
        <v>100</v>
      </c>
      <c r="C101" s="12">
        <v>44.6</v>
      </c>
      <c r="D101" s="1">
        <v>100</v>
      </c>
      <c r="E101" s="34"/>
      <c r="F101" s="1">
        <v>100</v>
      </c>
      <c r="G101" s="34"/>
      <c r="H101" s="1">
        <v>100</v>
      </c>
      <c r="I101" s="34"/>
      <c r="J101" s="1">
        <v>100</v>
      </c>
      <c r="K101" s="86">
        <v>2.0779999999999998</v>
      </c>
      <c r="L101" s="1">
        <v>100</v>
      </c>
    </row>
    <row r="102" spans="1:12" ht="18" x14ac:dyDescent="0.25">
      <c r="A102" s="35">
        <v>503</v>
      </c>
      <c r="B102" s="1">
        <v>101</v>
      </c>
      <c r="C102" s="12">
        <v>44.9</v>
      </c>
      <c r="D102" s="1">
        <v>101</v>
      </c>
      <c r="E102" s="34"/>
      <c r="F102" s="1">
        <v>101</v>
      </c>
      <c r="G102" s="34"/>
      <c r="H102" s="1">
        <v>101</v>
      </c>
      <c r="I102" s="34"/>
      <c r="J102" s="1">
        <v>101</v>
      </c>
      <c r="K102" s="86">
        <v>2.073</v>
      </c>
      <c r="L102" s="1">
        <v>101</v>
      </c>
    </row>
    <row r="103" spans="1:12" ht="18" x14ac:dyDescent="0.25">
      <c r="A103" s="35">
        <v>505</v>
      </c>
      <c r="B103" s="1">
        <v>102</v>
      </c>
      <c r="C103" s="12">
        <v>45.2</v>
      </c>
      <c r="D103" s="1">
        <v>102</v>
      </c>
      <c r="E103" s="34"/>
      <c r="F103" s="1">
        <v>102</v>
      </c>
      <c r="G103" s="12">
        <v>9.8000000000000007</v>
      </c>
      <c r="H103" s="1">
        <v>102</v>
      </c>
      <c r="I103" s="12">
        <v>15.2</v>
      </c>
      <c r="J103" s="1">
        <v>102</v>
      </c>
      <c r="K103" s="86">
        <v>2.0680000000000001</v>
      </c>
      <c r="L103" s="1">
        <v>102</v>
      </c>
    </row>
    <row r="104" spans="1:12" ht="18" x14ac:dyDescent="0.25">
      <c r="A104" s="35">
        <v>507</v>
      </c>
      <c r="B104" s="1">
        <v>103</v>
      </c>
      <c r="C104" s="12">
        <v>45.5</v>
      </c>
      <c r="D104" s="1">
        <v>103</v>
      </c>
      <c r="E104" s="12">
        <v>5.2</v>
      </c>
      <c r="F104" s="1">
        <v>103</v>
      </c>
      <c r="G104" s="34"/>
      <c r="H104" s="1">
        <v>103</v>
      </c>
      <c r="I104" s="34"/>
      <c r="J104" s="1">
        <v>103</v>
      </c>
      <c r="K104" s="86">
        <v>2.0630000000000002</v>
      </c>
      <c r="L104" s="1">
        <v>103</v>
      </c>
    </row>
    <row r="105" spans="1:12" ht="18" x14ac:dyDescent="0.25">
      <c r="A105" s="35">
        <v>509</v>
      </c>
      <c r="B105" s="1">
        <v>104</v>
      </c>
      <c r="C105" s="12">
        <v>45.8</v>
      </c>
      <c r="D105" s="1">
        <v>104</v>
      </c>
      <c r="E105" s="34"/>
      <c r="F105" s="1">
        <v>104</v>
      </c>
      <c r="G105" s="34"/>
      <c r="H105" s="1">
        <v>104</v>
      </c>
      <c r="I105" s="34"/>
      <c r="J105" s="1">
        <v>104</v>
      </c>
      <c r="K105" s="86">
        <v>2.0579999999999998</v>
      </c>
      <c r="L105" s="1">
        <v>104</v>
      </c>
    </row>
    <row r="106" spans="1:12" ht="18" x14ac:dyDescent="0.25">
      <c r="A106" s="35">
        <v>510</v>
      </c>
      <c r="B106" s="1">
        <v>105</v>
      </c>
      <c r="C106" s="12">
        <v>46.1</v>
      </c>
      <c r="D106" s="1">
        <v>105</v>
      </c>
      <c r="E106" s="34"/>
      <c r="F106" s="1">
        <v>105</v>
      </c>
      <c r="G106" s="12">
        <v>9.6999999999999993</v>
      </c>
      <c r="H106" s="1">
        <v>105</v>
      </c>
      <c r="I106" s="12">
        <v>15.1</v>
      </c>
      <c r="J106" s="1">
        <v>105</v>
      </c>
      <c r="K106" s="86">
        <v>2.0529999999999999</v>
      </c>
      <c r="L106" s="1">
        <v>105</v>
      </c>
    </row>
    <row r="107" spans="1:12" ht="18" x14ac:dyDescent="0.25">
      <c r="A107" s="35">
        <v>511</v>
      </c>
      <c r="B107" s="1">
        <v>106</v>
      </c>
      <c r="C107" s="12">
        <v>46.4</v>
      </c>
      <c r="D107" s="1">
        <v>106</v>
      </c>
      <c r="E107" s="34"/>
      <c r="F107" s="1">
        <v>106</v>
      </c>
      <c r="G107" s="34"/>
      <c r="H107" s="1">
        <v>106</v>
      </c>
      <c r="I107" s="34"/>
      <c r="J107" s="1">
        <v>106</v>
      </c>
      <c r="K107" s="86">
        <v>2.048</v>
      </c>
      <c r="L107" s="1">
        <v>106</v>
      </c>
    </row>
    <row r="108" spans="1:12" ht="18" x14ac:dyDescent="0.25">
      <c r="A108" s="35">
        <v>512</v>
      </c>
      <c r="B108" s="1">
        <v>107</v>
      </c>
      <c r="C108" s="12">
        <v>46.7</v>
      </c>
      <c r="D108" s="1">
        <v>107</v>
      </c>
      <c r="E108" s="34"/>
      <c r="F108" s="1">
        <v>107</v>
      </c>
      <c r="G108" s="34"/>
      <c r="H108" s="1">
        <v>107</v>
      </c>
      <c r="I108" s="34"/>
      <c r="J108" s="1">
        <v>107</v>
      </c>
      <c r="K108" s="86">
        <v>2.0430000000000001</v>
      </c>
      <c r="L108" s="1">
        <v>107</v>
      </c>
    </row>
    <row r="109" spans="1:12" ht="18" x14ac:dyDescent="0.25">
      <c r="A109" s="35">
        <v>513</v>
      </c>
      <c r="B109" s="1">
        <v>108</v>
      </c>
      <c r="C109" s="12">
        <v>47</v>
      </c>
      <c r="D109" s="1">
        <v>108</v>
      </c>
      <c r="E109" s="34"/>
      <c r="F109" s="1">
        <v>108</v>
      </c>
      <c r="G109" s="12">
        <v>9.6</v>
      </c>
      <c r="H109" s="1">
        <v>108</v>
      </c>
      <c r="I109" s="13">
        <v>15</v>
      </c>
      <c r="J109" s="1">
        <v>108</v>
      </c>
      <c r="K109" s="86">
        <v>2.0379999999999998</v>
      </c>
      <c r="L109" s="1">
        <v>108</v>
      </c>
    </row>
    <row r="110" spans="1:12" ht="18" x14ac:dyDescent="0.25">
      <c r="A110" s="35">
        <v>514</v>
      </c>
      <c r="B110" s="1">
        <v>109</v>
      </c>
      <c r="C110" s="12">
        <v>47.3</v>
      </c>
      <c r="D110" s="1">
        <v>109</v>
      </c>
      <c r="E110" s="12">
        <v>5.0999999999999996</v>
      </c>
      <c r="F110" s="1">
        <v>109</v>
      </c>
      <c r="G110" s="34"/>
      <c r="H110" s="1">
        <v>109</v>
      </c>
      <c r="I110" s="34"/>
      <c r="J110" s="1">
        <v>109</v>
      </c>
      <c r="K110" s="86">
        <v>2.0329999999999999</v>
      </c>
      <c r="L110" s="1">
        <v>109</v>
      </c>
    </row>
    <row r="111" spans="1:12" ht="18" x14ac:dyDescent="0.25">
      <c r="A111" s="35">
        <v>515</v>
      </c>
      <c r="B111" s="1">
        <v>110</v>
      </c>
      <c r="C111" s="12">
        <v>47.6</v>
      </c>
      <c r="D111" s="1">
        <v>110</v>
      </c>
      <c r="E111" s="34"/>
      <c r="F111" s="1">
        <v>110</v>
      </c>
      <c r="G111" s="34"/>
      <c r="H111" s="1">
        <v>110</v>
      </c>
      <c r="I111" s="34"/>
      <c r="J111" s="1">
        <v>110</v>
      </c>
      <c r="K111" s="86">
        <v>2.028</v>
      </c>
      <c r="L111" s="1">
        <v>110</v>
      </c>
    </row>
    <row r="112" spans="1:12" ht="18" x14ac:dyDescent="0.25">
      <c r="A112" s="35">
        <v>516</v>
      </c>
      <c r="B112" s="1">
        <v>111</v>
      </c>
      <c r="C112" s="12">
        <v>47.9</v>
      </c>
      <c r="D112" s="1">
        <v>111</v>
      </c>
      <c r="E112" s="34"/>
      <c r="F112" s="1">
        <v>111</v>
      </c>
      <c r="G112" s="12">
        <v>9.5</v>
      </c>
      <c r="H112" s="1">
        <v>111</v>
      </c>
      <c r="I112" s="12">
        <v>14.9</v>
      </c>
      <c r="J112" s="1">
        <v>111</v>
      </c>
      <c r="K112" s="86">
        <v>2.0230000000000001</v>
      </c>
      <c r="L112" s="1">
        <v>111</v>
      </c>
    </row>
    <row r="113" spans="1:12" ht="18" x14ac:dyDescent="0.25">
      <c r="A113" s="35">
        <v>517</v>
      </c>
      <c r="B113" s="1">
        <v>112</v>
      </c>
      <c r="C113" s="12">
        <v>48.2</v>
      </c>
      <c r="D113" s="1">
        <v>112</v>
      </c>
      <c r="E113" s="34"/>
      <c r="F113" s="1">
        <v>112</v>
      </c>
      <c r="G113" s="34"/>
      <c r="H113" s="1">
        <v>112</v>
      </c>
      <c r="I113" s="34"/>
      <c r="J113" s="1">
        <v>112</v>
      </c>
      <c r="K113" s="86">
        <v>2.0179999999999998</v>
      </c>
      <c r="L113" s="1">
        <v>112</v>
      </c>
    </row>
    <row r="114" spans="1:12" ht="18" x14ac:dyDescent="0.25">
      <c r="A114" s="35">
        <v>518</v>
      </c>
      <c r="B114" s="1">
        <v>113</v>
      </c>
      <c r="C114" s="12">
        <v>48.5</v>
      </c>
      <c r="D114" s="1">
        <v>113</v>
      </c>
      <c r="E114" s="34"/>
      <c r="F114" s="1">
        <v>113</v>
      </c>
      <c r="G114" s="34"/>
      <c r="H114" s="1">
        <v>113</v>
      </c>
      <c r="I114" s="34"/>
      <c r="J114" s="1">
        <v>113</v>
      </c>
      <c r="K114" s="86">
        <v>2.0129999999999999</v>
      </c>
      <c r="L114" s="1">
        <v>113</v>
      </c>
    </row>
    <row r="115" spans="1:12" ht="18" x14ac:dyDescent="0.25">
      <c r="A115" s="35">
        <v>519</v>
      </c>
      <c r="B115" s="1">
        <v>114</v>
      </c>
      <c r="C115" s="12">
        <v>48.8</v>
      </c>
      <c r="D115" s="1">
        <v>114</v>
      </c>
      <c r="E115" s="34"/>
      <c r="F115" s="1">
        <v>114</v>
      </c>
      <c r="G115" s="12">
        <v>9.4</v>
      </c>
      <c r="H115" s="1">
        <v>114</v>
      </c>
      <c r="I115" s="12">
        <v>14.8</v>
      </c>
      <c r="J115" s="1">
        <v>114</v>
      </c>
      <c r="K115" s="86">
        <v>2.008</v>
      </c>
      <c r="L115" s="1">
        <v>114</v>
      </c>
    </row>
    <row r="116" spans="1:12" ht="18" x14ac:dyDescent="0.25">
      <c r="A116" s="35">
        <v>520</v>
      </c>
      <c r="B116" s="1">
        <v>115</v>
      </c>
      <c r="C116" s="12">
        <v>49.1</v>
      </c>
      <c r="D116" s="1">
        <v>115</v>
      </c>
      <c r="E116" s="13">
        <v>5</v>
      </c>
      <c r="F116" s="1">
        <v>115</v>
      </c>
      <c r="G116" s="34"/>
      <c r="H116" s="1">
        <v>115</v>
      </c>
      <c r="I116" s="34"/>
      <c r="J116" s="1">
        <v>115</v>
      </c>
      <c r="K116" s="86">
        <v>2.0030000000000001</v>
      </c>
      <c r="L116" s="1">
        <v>115</v>
      </c>
    </row>
    <row r="117" spans="1:12" ht="18" x14ac:dyDescent="0.25">
      <c r="A117" s="35">
        <v>521</v>
      </c>
      <c r="B117" s="1">
        <v>116</v>
      </c>
      <c r="C117" s="12">
        <v>49.4</v>
      </c>
      <c r="D117" s="1">
        <v>116</v>
      </c>
      <c r="E117" s="34"/>
      <c r="F117" s="1">
        <v>116</v>
      </c>
      <c r="G117" s="34"/>
      <c r="H117" s="1">
        <v>116</v>
      </c>
      <c r="I117" s="34"/>
      <c r="J117" s="1">
        <v>116</v>
      </c>
      <c r="K117" s="86">
        <v>1.5980000000000001</v>
      </c>
      <c r="L117" s="1">
        <v>116</v>
      </c>
    </row>
    <row r="118" spans="1:12" ht="18" x14ac:dyDescent="0.25">
      <c r="A118" s="35">
        <v>522</v>
      </c>
      <c r="B118" s="1">
        <v>117</v>
      </c>
      <c r="C118" s="12">
        <v>49.7</v>
      </c>
      <c r="D118" s="1">
        <v>117</v>
      </c>
      <c r="E118" s="34"/>
      <c r="F118" s="1">
        <v>117</v>
      </c>
      <c r="G118" s="12">
        <v>9.3000000000000007</v>
      </c>
      <c r="H118" s="1">
        <v>117</v>
      </c>
      <c r="I118" s="12">
        <v>14.7</v>
      </c>
      <c r="J118" s="1">
        <v>117</v>
      </c>
      <c r="K118" s="86">
        <v>1.593</v>
      </c>
      <c r="L118" s="1">
        <v>117</v>
      </c>
    </row>
    <row r="119" spans="1:12" ht="18" x14ac:dyDescent="0.25">
      <c r="A119" s="35">
        <v>523</v>
      </c>
      <c r="B119" s="1">
        <v>118</v>
      </c>
      <c r="C119" s="12">
        <v>50</v>
      </c>
      <c r="D119" s="1">
        <v>118</v>
      </c>
      <c r="E119" s="34"/>
      <c r="F119" s="1">
        <v>118</v>
      </c>
      <c r="G119" s="34"/>
      <c r="H119" s="1">
        <v>118</v>
      </c>
      <c r="I119" s="34"/>
      <c r="J119" s="1">
        <v>118</v>
      </c>
      <c r="K119" s="86">
        <v>1.5880000000000001</v>
      </c>
      <c r="L119" s="1">
        <v>118</v>
      </c>
    </row>
    <row r="120" spans="1:12" ht="18" x14ac:dyDescent="0.25">
      <c r="A120" s="35">
        <v>524</v>
      </c>
      <c r="B120" s="1">
        <v>119</v>
      </c>
      <c r="C120" s="12">
        <v>50.3</v>
      </c>
      <c r="D120" s="1">
        <v>119</v>
      </c>
      <c r="E120" s="34"/>
      <c r="F120" s="1">
        <v>119</v>
      </c>
      <c r="G120" s="34"/>
      <c r="H120" s="1">
        <v>119</v>
      </c>
      <c r="I120" s="34"/>
      <c r="J120" s="1">
        <v>119</v>
      </c>
      <c r="K120" s="86">
        <v>1.583</v>
      </c>
      <c r="L120" s="1">
        <v>119</v>
      </c>
    </row>
    <row r="121" spans="1:12" ht="18" x14ac:dyDescent="0.25">
      <c r="A121" s="35">
        <v>525</v>
      </c>
      <c r="B121" s="1">
        <v>120</v>
      </c>
      <c r="C121" s="12">
        <v>50.6</v>
      </c>
      <c r="D121" s="1">
        <v>120</v>
      </c>
      <c r="E121" s="34"/>
      <c r="F121" s="1">
        <v>120</v>
      </c>
      <c r="G121" s="12">
        <v>9.1999999999999993</v>
      </c>
      <c r="H121" s="1">
        <v>120</v>
      </c>
      <c r="I121" s="12">
        <v>14.6</v>
      </c>
      <c r="J121" s="1">
        <v>120</v>
      </c>
      <c r="K121" s="86">
        <v>1.5780000000000001</v>
      </c>
      <c r="L121" s="1">
        <v>120</v>
      </c>
    </row>
    <row r="122" spans="1:12" ht="18" x14ac:dyDescent="0.25">
      <c r="A122" s="35">
        <v>526</v>
      </c>
      <c r="B122" s="1">
        <v>121</v>
      </c>
      <c r="C122" s="12">
        <v>50.9</v>
      </c>
      <c r="D122" s="1">
        <v>121</v>
      </c>
      <c r="E122" s="12">
        <v>4.9000000000000004</v>
      </c>
      <c r="F122" s="1">
        <v>121</v>
      </c>
      <c r="G122" s="34"/>
      <c r="H122" s="1">
        <v>121</v>
      </c>
      <c r="I122" s="34"/>
      <c r="J122" s="1">
        <v>121</v>
      </c>
      <c r="K122" s="86">
        <v>1.573</v>
      </c>
      <c r="L122" s="1">
        <v>121</v>
      </c>
    </row>
    <row r="123" spans="1:12" ht="18" x14ac:dyDescent="0.25">
      <c r="A123" s="35">
        <v>527</v>
      </c>
      <c r="B123" s="1">
        <v>122</v>
      </c>
      <c r="C123" s="12">
        <v>51.2</v>
      </c>
      <c r="D123" s="1">
        <v>122</v>
      </c>
      <c r="E123" s="34"/>
      <c r="F123" s="1">
        <v>122</v>
      </c>
      <c r="G123" s="34"/>
      <c r="H123" s="1">
        <v>122</v>
      </c>
      <c r="I123" s="12">
        <v>14.5</v>
      </c>
      <c r="J123" s="1">
        <v>122</v>
      </c>
      <c r="K123" s="86">
        <v>1.5680000000000001</v>
      </c>
      <c r="L123" s="1">
        <v>122</v>
      </c>
    </row>
    <row r="124" spans="1:12" ht="18" x14ac:dyDescent="0.25">
      <c r="A124" s="35">
        <v>528</v>
      </c>
      <c r="B124" s="1">
        <v>123</v>
      </c>
      <c r="C124" s="12">
        <v>51.5</v>
      </c>
      <c r="D124" s="1">
        <v>123</v>
      </c>
      <c r="E124" s="34"/>
      <c r="F124" s="1">
        <v>123</v>
      </c>
      <c r="G124" s="12">
        <v>9.1</v>
      </c>
      <c r="H124" s="1">
        <v>123</v>
      </c>
      <c r="I124" s="34"/>
      <c r="J124" s="1">
        <v>123</v>
      </c>
      <c r="K124" s="86">
        <v>1.5629999999999999</v>
      </c>
      <c r="L124" s="1">
        <v>123</v>
      </c>
    </row>
    <row r="125" spans="1:12" ht="18" x14ac:dyDescent="0.25">
      <c r="A125" s="35">
        <v>529</v>
      </c>
      <c r="B125" s="1">
        <v>124</v>
      </c>
      <c r="C125" s="12">
        <v>51.8</v>
      </c>
      <c r="D125" s="1">
        <v>124</v>
      </c>
      <c r="E125" s="34"/>
      <c r="F125" s="1">
        <v>124</v>
      </c>
      <c r="G125" s="34"/>
      <c r="H125" s="1">
        <v>124</v>
      </c>
      <c r="I125" s="12">
        <v>14.4</v>
      </c>
      <c r="J125" s="1">
        <v>124</v>
      </c>
      <c r="K125" s="86">
        <v>1.5580000000000001</v>
      </c>
      <c r="L125" s="1">
        <v>124</v>
      </c>
    </row>
    <row r="126" spans="1:12" ht="18" x14ac:dyDescent="0.25">
      <c r="A126" s="25">
        <v>530</v>
      </c>
      <c r="B126" s="1">
        <v>125</v>
      </c>
      <c r="C126" s="26">
        <v>52.1</v>
      </c>
      <c r="D126" s="1">
        <v>125</v>
      </c>
      <c r="E126" s="24"/>
      <c r="F126" s="1">
        <v>125</v>
      </c>
      <c r="G126" s="27"/>
      <c r="H126" s="1">
        <v>125</v>
      </c>
      <c r="I126" s="70"/>
      <c r="J126" s="1">
        <v>125</v>
      </c>
      <c r="K126" s="86">
        <v>1.5529999999999999</v>
      </c>
      <c r="L126" s="1">
        <v>125</v>
      </c>
    </row>
    <row r="127" spans="1:12" ht="18" x14ac:dyDescent="0.25">
      <c r="A127" s="31">
        <v>531</v>
      </c>
      <c r="B127" s="1">
        <v>126</v>
      </c>
      <c r="C127" s="32">
        <v>52.4</v>
      </c>
      <c r="D127" s="1">
        <v>126</v>
      </c>
      <c r="E127" s="30"/>
      <c r="F127" s="1">
        <v>126</v>
      </c>
      <c r="G127" s="68">
        <v>9</v>
      </c>
      <c r="H127" s="1">
        <v>126</v>
      </c>
      <c r="I127" s="11">
        <v>14.3</v>
      </c>
      <c r="J127" s="1">
        <v>126</v>
      </c>
      <c r="K127" s="86">
        <v>1.548</v>
      </c>
      <c r="L127" s="1">
        <v>126</v>
      </c>
    </row>
    <row r="128" spans="1:12" ht="18" x14ac:dyDescent="0.25">
      <c r="A128" s="35">
        <v>532</v>
      </c>
      <c r="B128" s="1">
        <v>127</v>
      </c>
      <c r="C128" s="33">
        <v>52.7</v>
      </c>
      <c r="D128" s="1">
        <v>127</v>
      </c>
      <c r="E128" s="12">
        <v>4.8</v>
      </c>
      <c r="F128" s="1">
        <v>127</v>
      </c>
      <c r="G128" s="34"/>
      <c r="H128" s="1">
        <v>127</v>
      </c>
      <c r="I128" s="34"/>
      <c r="J128" s="1">
        <v>127</v>
      </c>
      <c r="K128" s="86">
        <v>1.5429999999999999</v>
      </c>
      <c r="L128" s="1">
        <v>127</v>
      </c>
    </row>
    <row r="129" spans="1:12" ht="18" x14ac:dyDescent="0.25">
      <c r="A129" s="35">
        <v>533</v>
      </c>
      <c r="B129" s="1">
        <v>128</v>
      </c>
      <c r="C129" s="33">
        <v>53</v>
      </c>
      <c r="D129" s="1">
        <v>128</v>
      </c>
      <c r="E129" s="34"/>
      <c r="F129" s="1">
        <v>128</v>
      </c>
      <c r="G129" s="34"/>
      <c r="H129" s="1">
        <v>128</v>
      </c>
      <c r="I129" s="12">
        <v>14.2</v>
      </c>
      <c r="J129" s="1">
        <v>128</v>
      </c>
      <c r="K129" s="86">
        <v>1.538</v>
      </c>
      <c r="L129" s="1">
        <v>128</v>
      </c>
    </row>
    <row r="130" spans="1:12" ht="18" x14ac:dyDescent="0.25">
      <c r="A130" s="35">
        <v>534</v>
      </c>
      <c r="B130" s="1">
        <v>129</v>
      </c>
      <c r="C130" s="33">
        <v>53.3</v>
      </c>
      <c r="D130" s="1">
        <v>129</v>
      </c>
      <c r="E130" s="34"/>
      <c r="F130" s="1">
        <v>129</v>
      </c>
      <c r="G130" s="12">
        <v>8.9</v>
      </c>
      <c r="H130" s="1">
        <v>129</v>
      </c>
      <c r="I130" s="34"/>
      <c r="J130" s="1">
        <v>129</v>
      </c>
      <c r="K130" s="86">
        <v>1.5329999999999999</v>
      </c>
      <c r="L130" s="1">
        <v>129</v>
      </c>
    </row>
    <row r="131" spans="1:12" ht="18" x14ac:dyDescent="0.25">
      <c r="A131" s="35">
        <v>535</v>
      </c>
      <c r="B131" s="1">
        <v>130</v>
      </c>
      <c r="C131" s="33">
        <v>53.6</v>
      </c>
      <c r="D131" s="1">
        <v>130</v>
      </c>
      <c r="E131" s="34"/>
      <c r="F131" s="1">
        <v>130</v>
      </c>
      <c r="G131" s="34"/>
      <c r="H131" s="1">
        <v>130</v>
      </c>
      <c r="I131" s="12">
        <v>14.1</v>
      </c>
      <c r="J131" s="1">
        <v>130</v>
      </c>
      <c r="K131" s="86">
        <v>1.528</v>
      </c>
      <c r="L131" s="1">
        <v>130</v>
      </c>
    </row>
    <row r="132" spans="1:12" ht="18" x14ac:dyDescent="0.25">
      <c r="A132" s="25">
        <v>536</v>
      </c>
      <c r="B132" s="1">
        <v>131</v>
      </c>
      <c r="C132" s="39">
        <v>53.9</v>
      </c>
      <c r="D132" s="1">
        <v>131</v>
      </c>
      <c r="E132" s="40"/>
      <c r="F132" s="1">
        <v>131</v>
      </c>
      <c r="G132" s="41"/>
      <c r="H132" s="1">
        <v>131</v>
      </c>
      <c r="I132" s="24"/>
      <c r="J132" s="1">
        <v>131</v>
      </c>
      <c r="K132" s="86">
        <v>1.5229999999999999</v>
      </c>
      <c r="L132" s="1">
        <v>131</v>
      </c>
    </row>
    <row r="133" spans="1:12" ht="18" x14ac:dyDescent="0.25">
      <c r="A133" s="31">
        <v>537</v>
      </c>
      <c r="B133" s="1">
        <v>132</v>
      </c>
      <c r="C133" s="45">
        <v>54.2</v>
      </c>
      <c r="D133" s="1">
        <v>132</v>
      </c>
      <c r="E133" s="46"/>
      <c r="F133" s="1">
        <v>132</v>
      </c>
      <c r="G133" s="15">
        <v>8.8000000000000007</v>
      </c>
      <c r="H133" s="1">
        <v>132</v>
      </c>
      <c r="I133" s="61">
        <v>14</v>
      </c>
      <c r="J133" s="1">
        <v>132</v>
      </c>
      <c r="K133" s="86">
        <v>1.518</v>
      </c>
      <c r="L133" s="1">
        <v>132</v>
      </c>
    </row>
    <row r="134" spans="1:12" ht="18" x14ac:dyDescent="0.25">
      <c r="A134" s="35">
        <v>538</v>
      </c>
      <c r="B134" s="1">
        <v>133</v>
      </c>
      <c r="C134" s="33">
        <v>54.5</v>
      </c>
      <c r="D134" s="1">
        <v>133</v>
      </c>
      <c r="E134" s="12">
        <v>4.7</v>
      </c>
      <c r="F134" s="1">
        <v>133</v>
      </c>
      <c r="G134" s="34"/>
      <c r="H134" s="1">
        <v>133</v>
      </c>
      <c r="I134" s="34"/>
      <c r="J134" s="1">
        <v>133</v>
      </c>
      <c r="K134" s="86">
        <v>1.5129999999999999</v>
      </c>
      <c r="L134" s="1">
        <v>133</v>
      </c>
    </row>
    <row r="135" spans="1:12" ht="18" x14ac:dyDescent="0.25">
      <c r="A135" s="25">
        <v>539</v>
      </c>
      <c r="B135" s="1">
        <v>134</v>
      </c>
      <c r="C135" s="39">
        <v>54.8</v>
      </c>
      <c r="D135" s="1">
        <v>134</v>
      </c>
      <c r="E135" s="49"/>
      <c r="F135" s="1">
        <v>134</v>
      </c>
      <c r="G135" s="67"/>
      <c r="H135" s="1">
        <v>134</v>
      </c>
      <c r="I135" s="9">
        <v>13.9</v>
      </c>
      <c r="J135" s="1">
        <v>134</v>
      </c>
      <c r="K135" s="86">
        <v>1.508</v>
      </c>
      <c r="L135" s="1">
        <v>134</v>
      </c>
    </row>
    <row r="136" spans="1:12" ht="18" x14ac:dyDescent="0.25">
      <c r="A136" s="31">
        <v>540</v>
      </c>
      <c r="B136" s="1">
        <v>135</v>
      </c>
      <c r="C136" s="45">
        <v>55.1</v>
      </c>
      <c r="D136" s="1">
        <v>135</v>
      </c>
      <c r="E136" s="64"/>
      <c r="F136" s="1">
        <v>135</v>
      </c>
      <c r="G136" s="66">
        <v>8.6999999999999993</v>
      </c>
      <c r="H136" s="1">
        <v>135</v>
      </c>
      <c r="I136" s="30"/>
      <c r="J136" s="1">
        <v>135</v>
      </c>
      <c r="K136" s="86">
        <v>1.5029999999999999</v>
      </c>
      <c r="L136" s="1">
        <v>135</v>
      </c>
    </row>
    <row r="137" spans="1:12" ht="18" x14ac:dyDescent="0.25">
      <c r="A137" s="25">
        <v>541</v>
      </c>
      <c r="B137" s="1">
        <v>136</v>
      </c>
      <c r="C137" s="39">
        <v>55.4</v>
      </c>
      <c r="D137" s="1">
        <v>136</v>
      </c>
      <c r="E137" s="54"/>
      <c r="F137" s="1">
        <v>136</v>
      </c>
      <c r="G137" s="65"/>
      <c r="H137" s="1">
        <v>136</v>
      </c>
      <c r="I137" s="9">
        <v>13.8</v>
      </c>
      <c r="J137" s="1">
        <v>136</v>
      </c>
      <c r="K137" s="86">
        <v>1.498</v>
      </c>
      <c r="L137" s="1">
        <v>136</v>
      </c>
    </row>
    <row r="138" spans="1:12" ht="18" x14ac:dyDescent="0.25">
      <c r="A138" s="31">
        <v>542</v>
      </c>
      <c r="B138" s="1">
        <v>137</v>
      </c>
      <c r="C138" s="45">
        <v>55.7</v>
      </c>
      <c r="D138" s="1">
        <v>137</v>
      </c>
      <c r="E138" s="57"/>
      <c r="F138" s="1">
        <v>137</v>
      </c>
      <c r="G138" s="58"/>
      <c r="H138" s="1">
        <v>137</v>
      </c>
      <c r="I138" s="30"/>
      <c r="J138" s="1">
        <v>137</v>
      </c>
      <c r="K138" s="86">
        <v>1.4930000000000001</v>
      </c>
      <c r="L138" s="1">
        <v>137</v>
      </c>
    </row>
    <row r="139" spans="1:12" ht="18" x14ac:dyDescent="0.25">
      <c r="A139" s="35">
        <v>543</v>
      </c>
      <c r="B139" s="1">
        <v>138</v>
      </c>
      <c r="C139" s="33">
        <v>56</v>
      </c>
      <c r="D139" s="1">
        <v>138</v>
      </c>
      <c r="E139" s="34"/>
      <c r="F139" s="1">
        <v>138</v>
      </c>
      <c r="G139" s="12">
        <v>8.6</v>
      </c>
      <c r="H139" s="1">
        <v>138</v>
      </c>
      <c r="I139" s="12">
        <v>13.7</v>
      </c>
      <c r="J139" s="1">
        <v>138</v>
      </c>
      <c r="K139" s="86">
        <v>1.488</v>
      </c>
      <c r="L139" s="1">
        <v>138</v>
      </c>
    </row>
    <row r="140" spans="1:12" ht="18" x14ac:dyDescent="0.25">
      <c r="A140" s="35">
        <v>544</v>
      </c>
      <c r="B140" s="1">
        <v>139</v>
      </c>
      <c r="C140" s="33">
        <v>56.2</v>
      </c>
      <c r="D140" s="1">
        <v>139</v>
      </c>
      <c r="E140" s="12">
        <v>4.5999999999999996</v>
      </c>
      <c r="F140" s="1">
        <v>139</v>
      </c>
      <c r="G140" s="34"/>
      <c r="H140" s="1">
        <v>139</v>
      </c>
      <c r="I140" s="34"/>
      <c r="J140" s="1">
        <v>139</v>
      </c>
      <c r="K140" s="86">
        <v>1.4830000000000001</v>
      </c>
      <c r="L140" s="1">
        <v>139</v>
      </c>
    </row>
    <row r="141" spans="1:12" ht="18" x14ac:dyDescent="0.25">
      <c r="A141" s="35">
        <v>545</v>
      </c>
      <c r="B141" s="1">
        <v>140</v>
      </c>
      <c r="C141" s="33">
        <v>56.4</v>
      </c>
      <c r="D141" s="1">
        <v>140</v>
      </c>
      <c r="E141" s="34"/>
      <c r="F141" s="1">
        <v>140</v>
      </c>
      <c r="G141" s="12">
        <v>8.5</v>
      </c>
      <c r="H141" s="1">
        <v>140</v>
      </c>
      <c r="I141" s="12">
        <v>13.6</v>
      </c>
      <c r="J141" s="1">
        <v>140</v>
      </c>
      <c r="K141" s="86">
        <v>1.478</v>
      </c>
      <c r="L141" s="1">
        <v>140</v>
      </c>
    </row>
    <row r="142" spans="1:12" ht="18" x14ac:dyDescent="0.25">
      <c r="A142" s="35">
        <v>546</v>
      </c>
      <c r="B142" s="1">
        <v>141</v>
      </c>
      <c r="C142" s="33">
        <v>56.6</v>
      </c>
      <c r="D142" s="1">
        <v>141</v>
      </c>
      <c r="E142" s="34"/>
      <c r="F142" s="1">
        <v>141</v>
      </c>
      <c r="G142" s="34"/>
      <c r="H142" s="1">
        <v>141</v>
      </c>
      <c r="I142" s="34"/>
      <c r="J142" s="1">
        <v>141</v>
      </c>
      <c r="K142" s="86">
        <v>1.4730000000000001</v>
      </c>
      <c r="L142" s="1">
        <v>141</v>
      </c>
    </row>
    <row r="143" spans="1:12" ht="18" x14ac:dyDescent="0.25">
      <c r="A143" s="35">
        <v>547</v>
      </c>
      <c r="B143" s="1">
        <v>142</v>
      </c>
      <c r="C143" s="33">
        <v>56.8</v>
      </c>
      <c r="D143" s="1">
        <v>142</v>
      </c>
      <c r="E143" s="34"/>
      <c r="F143" s="1">
        <v>142</v>
      </c>
      <c r="G143" s="12">
        <v>8.4</v>
      </c>
      <c r="H143" s="1">
        <v>142</v>
      </c>
      <c r="I143" s="12">
        <v>13.5</v>
      </c>
      <c r="J143" s="1">
        <v>142</v>
      </c>
      <c r="K143" s="86">
        <v>1.468</v>
      </c>
      <c r="L143" s="1">
        <v>142</v>
      </c>
    </row>
    <row r="144" spans="1:12" ht="18" x14ac:dyDescent="0.25">
      <c r="A144" s="35">
        <v>548</v>
      </c>
      <c r="B144" s="1">
        <v>143</v>
      </c>
      <c r="C144" s="33">
        <v>57</v>
      </c>
      <c r="D144" s="1">
        <v>143</v>
      </c>
      <c r="E144" s="34"/>
      <c r="F144" s="1">
        <v>143</v>
      </c>
      <c r="G144" s="34"/>
      <c r="H144" s="1">
        <v>143</v>
      </c>
      <c r="I144" s="34"/>
      <c r="J144" s="1">
        <v>143</v>
      </c>
      <c r="K144" s="86">
        <v>1.4630000000000001</v>
      </c>
      <c r="L144" s="1">
        <v>143</v>
      </c>
    </row>
    <row r="145" spans="1:12" ht="18" x14ac:dyDescent="0.25">
      <c r="A145" s="35">
        <v>549</v>
      </c>
      <c r="B145" s="1">
        <v>144</v>
      </c>
      <c r="C145" s="33">
        <v>57.2</v>
      </c>
      <c r="D145" s="1">
        <v>144</v>
      </c>
      <c r="E145" s="34"/>
      <c r="F145" s="1">
        <v>144</v>
      </c>
      <c r="G145" s="12">
        <v>8.3000000000000007</v>
      </c>
      <c r="H145" s="1">
        <v>144</v>
      </c>
      <c r="I145" s="12">
        <v>13.4</v>
      </c>
      <c r="J145" s="1">
        <v>144</v>
      </c>
      <c r="K145" s="86">
        <v>1.458</v>
      </c>
      <c r="L145" s="1">
        <v>144</v>
      </c>
    </row>
    <row r="146" spans="1:12" ht="18" x14ac:dyDescent="0.25">
      <c r="A146" s="35">
        <v>550</v>
      </c>
      <c r="B146" s="1">
        <v>145</v>
      </c>
      <c r="C146" s="33">
        <v>57.4</v>
      </c>
      <c r="D146" s="1">
        <v>145</v>
      </c>
      <c r="E146" s="12">
        <v>4.5</v>
      </c>
      <c r="F146" s="1">
        <v>145</v>
      </c>
      <c r="G146" s="34"/>
      <c r="H146" s="1">
        <v>145</v>
      </c>
      <c r="I146" s="34"/>
      <c r="J146" s="1">
        <v>145</v>
      </c>
      <c r="K146" s="86">
        <v>1.4530000000000001</v>
      </c>
      <c r="L146" s="1">
        <v>145</v>
      </c>
    </row>
    <row r="147" spans="1:12" ht="18" x14ac:dyDescent="0.25">
      <c r="A147" s="25">
        <v>551</v>
      </c>
      <c r="B147" s="1">
        <v>146</v>
      </c>
      <c r="C147" s="22">
        <v>57.6</v>
      </c>
      <c r="D147" s="1">
        <v>146</v>
      </c>
      <c r="E147" s="60"/>
      <c r="F147" s="1">
        <v>146</v>
      </c>
      <c r="G147" s="9">
        <v>8.1999999999999993</v>
      </c>
      <c r="H147" s="1">
        <v>146</v>
      </c>
      <c r="I147" s="19">
        <v>13.3</v>
      </c>
      <c r="J147" s="1">
        <v>146</v>
      </c>
      <c r="K147" s="86">
        <v>1.448</v>
      </c>
      <c r="L147" s="1">
        <v>146</v>
      </c>
    </row>
    <row r="148" spans="1:12" ht="18" x14ac:dyDescent="0.25">
      <c r="A148" s="31">
        <v>552</v>
      </c>
      <c r="B148" s="1">
        <v>147</v>
      </c>
      <c r="C148" s="29">
        <v>57.7</v>
      </c>
      <c r="D148" s="1">
        <v>147</v>
      </c>
      <c r="E148" s="63"/>
      <c r="F148" s="1">
        <v>147</v>
      </c>
      <c r="G148" s="30"/>
      <c r="H148" s="1">
        <v>147</v>
      </c>
      <c r="I148" s="69"/>
      <c r="J148" s="1">
        <v>147</v>
      </c>
      <c r="K148" s="86">
        <v>1.4430000000000001</v>
      </c>
      <c r="L148" s="1">
        <v>147</v>
      </c>
    </row>
    <row r="149" spans="1:12" ht="18" x14ac:dyDescent="0.25">
      <c r="A149" s="35">
        <v>553</v>
      </c>
      <c r="B149" s="1">
        <v>148</v>
      </c>
      <c r="C149" s="33">
        <v>57.8</v>
      </c>
      <c r="D149" s="1">
        <v>148</v>
      </c>
      <c r="E149" s="34"/>
      <c r="F149" s="1">
        <v>148</v>
      </c>
      <c r="G149" s="12">
        <v>8.1</v>
      </c>
      <c r="H149" s="1">
        <v>148</v>
      </c>
      <c r="I149" s="12">
        <v>13.2</v>
      </c>
      <c r="J149" s="1">
        <v>148</v>
      </c>
      <c r="K149" s="86">
        <v>1.4379999999999999</v>
      </c>
      <c r="L149" s="1">
        <v>148</v>
      </c>
    </row>
    <row r="150" spans="1:12" ht="18" x14ac:dyDescent="0.25">
      <c r="A150" s="35">
        <v>554</v>
      </c>
      <c r="B150" s="1">
        <v>149</v>
      </c>
      <c r="C150" s="33">
        <v>57.9</v>
      </c>
      <c r="D150" s="1">
        <v>149</v>
      </c>
      <c r="E150" s="34"/>
      <c r="F150" s="1">
        <v>149</v>
      </c>
      <c r="G150" s="34"/>
      <c r="H150" s="1">
        <v>149</v>
      </c>
      <c r="I150" s="34"/>
      <c r="J150" s="1">
        <v>149</v>
      </c>
      <c r="K150" s="86">
        <v>1.4330000000000001</v>
      </c>
      <c r="L150" s="1">
        <v>149</v>
      </c>
    </row>
    <row r="151" spans="1:12" ht="18" x14ac:dyDescent="0.25">
      <c r="A151" s="35">
        <v>555</v>
      </c>
      <c r="B151" s="1">
        <v>150</v>
      </c>
      <c r="C151" s="33">
        <v>58</v>
      </c>
      <c r="D151" s="1">
        <v>150</v>
      </c>
      <c r="E151" s="12">
        <v>4.4000000000000004</v>
      </c>
      <c r="F151" s="1">
        <v>150</v>
      </c>
      <c r="G151" s="12">
        <v>8</v>
      </c>
      <c r="H151" s="1">
        <v>150</v>
      </c>
      <c r="I151" s="12">
        <v>13.1</v>
      </c>
      <c r="J151" s="1">
        <v>150</v>
      </c>
      <c r="K151" s="86">
        <v>1.43</v>
      </c>
      <c r="L151" s="1">
        <v>150</v>
      </c>
    </row>
  </sheetData>
  <sortState ref="A2:L151">
    <sortCondition ref="L2:L1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таблица</vt:lpstr>
      <vt:lpstr>Юноши</vt:lpstr>
      <vt:lpstr>Девушки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Без названия</dc:title>
  <dc:creator>Пользователь</dc:creator>
  <cp:lastModifiedBy>TohkaRosta</cp:lastModifiedBy>
  <dcterms:created xsi:type="dcterms:W3CDTF">2023-02-10T08:35:32Z</dcterms:created>
  <dcterms:modified xsi:type="dcterms:W3CDTF">2023-03-17T10:38:21Z</dcterms:modified>
</cp:coreProperties>
</file>